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unitednations-my.sharepoint.com/personal/aiymgul_kerimray_un_org/Documents/Documents/8_Workshops webinars/Almaty/"/>
    </mc:Choice>
  </mc:AlternateContent>
  <xr:revisionPtr revIDLastSave="2" documentId="8_{8BF115C6-2490-4EC1-B0E2-977E15A817F9}" xr6:coauthVersionLast="47" xr6:coauthVersionMax="47" xr10:uidLastSave="{44D4AEF2-8316-4AC2-A666-657C3A77B89A}"/>
  <bookViews>
    <workbookView xWindow="-110" yWindow="-110" windowWidth="19420" windowHeight="10420" activeTab="3" xr2:uid="{FC981E22-42AD-4371-9845-1C8FF8210F6C}"/>
  </bookViews>
  <sheets>
    <sheet name="Table 1" sheetId="1" r:id="rId1"/>
    <sheet name="Table 2" sheetId="2" r:id="rId2"/>
    <sheet name="Table 3" sheetId="4" r:id="rId3"/>
    <sheet name="Table 4" sheetId="6" r:id="rId4"/>
    <sheet name="Table 5" sheetId="25" r:id="rId5"/>
    <sheet name="Table 7" sheetId="20" r:id="rId6"/>
    <sheet name="Table 6" sheetId="9" r:id="rId7"/>
    <sheet name="Table 8" sheetId="12" r:id="rId8"/>
    <sheet name="Table 9" sheetId="21" r:id="rId9"/>
    <sheet name="Table 10" sheetId="15" r:id="rId10"/>
    <sheet name="Table 11" sheetId="24" r:id="rId11"/>
    <sheet name="Table 12" sheetId="18" r:id="rId12"/>
  </sheets>
  <definedNames>
    <definedName name="_ftn1" localSheetId="4">'Table 5'!#REF!</definedName>
    <definedName name="_ftnref1" localSheetId="4">'Table 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21" l="1"/>
  <c r="B24" i="21"/>
  <c r="B9" i="21"/>
  <c r="B5" i="21"/>
  <c r="B9" i="20"/>
  <c r="B25" i="20" s="1"/>
  <c r="B5" i="20"/>
  <c r="D25" i="21"/>
  <c r="D24" i="21"/>
  <c r="N9" i="6"/>
  <c r="D10" i="20"/>
  <c r="D9" i="20"/>
  <c r="D8" i="20"/>
  <c r="D7" i="20"/>
  <c r="D6" i="20"/>
  <c r="D5" i="20"/>
  <c r="D25" i="20" s="1"/>
  <c r="D24" i="20" l="1"/>
  <c r="B2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tc={0327F48D-8ED1-4AF5-BD4D-D5CFA767E81D}</author>
    <author>tc={B57C4FAA-EEA1-4F81-B5E6-30F4067073BA}</author>
  </authors>
  <commentList>
    <comment ref="A4" authorId="0" shapeId="0" xr:uid="{0327F48D-8ED1-4AF5-BD4D-D5CFA767E81D}">
      <text>
        <t xml:space="preserve">[Threaded comment]
Your version of Excel allows you to read this threaded comment; however, any edits to it will get removed if the file is opened in a newer version of Excel. Learn more: https://go.microsoft.com/fwlink/?linkid=870924
Comment:
    Parties with both unconditional and conditional targets in their NDC may add a row to the table to describe conditional targets.
These indicators could include, as appropriate, for example: net GHG emissions and removals, percentage reduction of GHG intensity, relevant qualitative indicators for a specific policy or measure, mitigation co-benefits of adaptation actions and/or economic diversification plans or other (e.g. hectares of reforestation, percentage of renewable energy use or production, carbon neutrality, share of non-fossil fuel in primary energy consumption and non-GHG related indicators). 
</t>
      </text>
    </comment>
    <comment ref="B5" authorId="1" shapeId="0" xr:uid="{B57C4FAA-EEA1-4F81-B5E6-30F4067073BA}">
      <text>
        <t>[Threaded comment]
Your version of Excel allows you to read this threaded comment; however, any edits to it will get removed if the file is opened in a newer version of Excel. Learn more: https://go.microsoft.com/fwlink/?linkid=870924
Comment:
    Starting point from BUR1.
Reference level and Baseline from NDC</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tc={0E318884-38C6-4EBB-B9F4-1631716ABFB5}</author>
    <author>tc={6B265833-4B9F-4DC0-B4EE-AE796BF6B87B}</author>
  </authors>
  <commentList>
    <comment ref="C4" authorId="0" shapeId="0" xr:uid="{0E318884-38C6-4EBB-B9F4-1631716ABFB5}">
      <text>
        <t>[Threaded comment]
Your version of Excel allows you to read this threaded comment; however, any edits to it will get removed if the file is opened in a newer version of Excel. Learn more: https://go.microsoft.com/fwlink/?linkid=870924
Comment:
    Biennial Update Report Mauritius, 2016 inventory.</t>
      </text>
    </comment>
    <comment ref="E4" authorId="1" shapeId="0" xr:uid="{6B265833-4B9F-4DC0-B4EE-AE796BF6B87B}">
      <text>
        <t xml:space="preserve">[Threaded comment]
Your version of Excel allows you to read this threaded comment; however, any edits to it will get removed if the file is opened in a newer version of Excel. Learn more: https://go.microsoft.com/fwlink/?linkid=870924
Comment:
    NDC Mauritius. NDC scenario. </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tc={8C126379-5809-4A99-99C2-67E99D1DFD75}</author>
  </authors>
  <commentList>
    <comment ref="D2" authorId="0" shapeId="0" xr:uid="{8C126379-5809-4A99-99C2-67E99D1DFD75}">
      <text>
        <t xml:space="preserve">[Threaded comment]
Your version of Excel allows you to read this threaded comment; however, any edits to it will get removed if the file is opened in a newer version of Excel. Learn more: https://go.microsoft.com/fwlink/?linkid=870924
Comment:
    Timelines need to be the same as for the projections tables.
The table refers to the key parameters used for the calculation of projections of the ‘with measures’ scenario. Examples include:
•GDP development
•Population development
•Energy demand (total and/or by fuel)
•Number of households
•Energy prices.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tc={092659B4-222F-4537-8DF3-09A63419E915}</author>
  </authors>
  <commentList>
    <comment ref="B6" authorId="0" shapeId="0" xr:uid="{092659B4-222F-4537-8DF3-09A63419E915}">
      <text>
        <t>[Threaded comment]
Your version of Excel allows you to read this threaded comment; however, any edits to it will get removed if the file is opened in a newer version of Excel. Learn more: https://go.microsoft.com/fwlink/?linkid=870924
Comment:
    All sectors and categories included in the NDC.
Gases covered by NDC:
Carbon dioxide (CO2)
Methane (CH4) 
Nitrous oxide (N2O) 
Hydrofluorocarbons (HFCs)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tc={81E3ED49-3821-490E-8A39-5E532FA54962}</author>
    <author>tc={D27BF0D5-B11D-46A7-81EE-B6307741CC1B}</author>
    <author>tc={279C4A4E-E0AF-429C-BBB0-71503D862B59}</author>
    <author>tc={A64CCA97-48C0-4FF4-B1FF-B261EAFDDEE5}</author>
    <author>tc={677991C6-A0A7-43A9-BEA4-8366ACA37879}</author>
  </authors>
  <commentList>
    <comment ref="A4" authorId="0" shapeId="0" xr:uid="{81E3ED49-3821-490E-8A39-5E532FA54962}">
      <text>
        <t xml:space="preserve">[Threaded comment]
Your version of Excel allows you to read this threaded comment; however, any edits to it will get removed if the file is opened in a newer version of Excel. Learn more: https://go.microsoft.com/fwlink/?linkid=870924
Comment:
    Paragraphs 13 and 14 of the Paris Agreement: 
13. Parties shall account for their nationally determined contributions. In accounting for anthropogenic emissions and removals corresponding to their nationally determined contributions, Parties shall promote environmental integrity, transparency, accuracy, completeness, comparability and consistency, and ensure the avoidance of double counting, in accordance with guidance adopted by the Conference of the Parties serving as the meeting of the Parties to this Agreement. 
14. In the context of their nationally determined contributions, when recognizing and implementing mitigation actions with respect to anthropogenic emissions and removals, Parties should take into account, as appropriate, existing methods and guidance under the Convention, in the light of the provisions of paragraph 13 of this Article. </t>
      </text>
    </comment>
    <comment ref="B4" authorId="1" shapeId="0" xr:uid="{D27BF0D5-B11D-46A7-81EE-B6307741CC1B}">
      <text>
        <t xml:space="preserve">[Threaded comment]
Your version of Excel allows you to read this threaded comment; however, any edits to it will get removed if the file is opened in a newer version of Excel. Learn more: https://go.microsoft.com/fwlink/?linkid=870924
Comment:
    Mauritius First NDC 2015. 
Assumptions and methodological approaches.
Projections made from historical data from Statistics Mauritius.
The carbon dioxide equivalent calculated using the locally determined emission factor and IPCC Guidelines.
This includes emissions from the land use, land-use change and forestry (LULUCF) sector based on IPCC Guidelines. Mauritius is currently preparing the Third National communication that will further refine the figures for LULUCF emission values. 
Business-as-usual (BAU) emissions are estimated to be 7 MtCO2e) by2030. 
The BAU projection was made using the simple extrapolation method given current information constraint. </t>
      </text>
    </comment>
    <comment ref="B7" authorId="2" shapeId="0" xr:uid="{279C4A4E-E0AF-429C-BBB0-71503D862B59}">
      <text>
        <t>[Threaded comment]
Your version of Excel allows you to read this threaded comment; however, any edits to it will get removed if the file is opened in a newer version of Excel. Learn more: https://go.microsoft.com/fwlink/?linkid=870924
Comment:
    See BTR section XYZ: inventory methodology</t>
      </text>
    </comment>
    <comment ref="A13" authorId="3" shapeId="0" xr:uid="{A64CCA97-48C0-4FF4-B1FF-B261EAFDDEE5}">
      <text>
        <t>[Threaded comment]
Your version of Excel allows you to read this threaded comment; however, any edits to it will get removed if the file is opened in a newer version of Excel. Learn more: https://go.microsoft.com/fwlink/?linkid=870924
Comment:
    See BTR section XYZ: inventory methodology</t>
      </text>
    </comment>
    <comment ref="B22" authorId="4" shapeId="0" xr:uid="{677991C6-A0A7-43A9-BEA4-8366ACA37879}">
      <text>
        <t>[Threaded comment]
Your version of Excel allows you to read this threaded comment; however, any edits to it will get removed if the file is opened in a newer version of Excel. Learn more: https://go.microsoft.com/fwlink/?linkid=870924
Comment:
    Mauritius intends to report GHG emissions and removals from the LULUCF sector in accordance with the 2006 IPCC Guidelines for National Greenhouse Gas Inventories, from Tier 1 to Tier 2 level where available and covering all prescribed land-use categories and all carbon pools. The 2013 Supplement to the 2006 IPCC Guidelines for National Greenhouse Gas Inventories: Wetlands will also be incorporated. GHG emissions and removals from natural disturbances, if any, will be accounted for in accordance with the prescribed 2006 IPCC Guidelines, coupled with field inventory measurements where applicable.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tc={5093AE69-02BD-4506-A15F-1C2456C3A0B0}</author>
    <author>tc={26452331-3876-4717-BA9D-A6574758AE3E}</author>
    <author>tc={54A1BD98-6E5C-4F47-81C6-B054FE9C4845}</author>
    <author>tc={A742844F-193A-40EE-BD62-BE91E680087E}</author>
    <author>tc={7E80A2F4-6E33-472D-B62F-55DD4EDA749D}</author>
    <author>tc={E500CD02-40E9-42CB-B649-5C27B8AF8933}</author>
    <author>tc={3FE662AD-265B-4A97-8701-2E7CC160637C}</author>
    <author>tc={EBEA301A-496E-4EF6-A149-8627123E9053}</author>
  </authors>
  <commentList>
    <comment ref="P3" authorId="0" shapeId="0" xr:uid="{5093AE69-02BD-4506-A15F-1C2456C3A0B0}">
      <text>
        <t>[Threaded comment]
Your version of Excel allows you to read this threaded comment; however, any edits to it will get removed if the file is opened in a newer version of Excel. Learn more: https://go.microsoft.com/fwlink/?linkid=870924
Comment:
    Example: Progress 2021: Reduction of 1.6% below BAU</t>
      </text>
    </comment>
    <comment ref="A9" authorId="1" shapeId="0" xr:uid="{26452331-3876-4717-BA9D-A6574758AE3E}">
      <text>
        <t>[Threaded comment]
Your version of Excel allows you to read this threaded comment; however, any edits to it will get removed if the file is opened in a newer version of Excel. Learn more: https://go.microsoft.com/fwlink/?linkid=870924
Comment:
    Where the goal is an economy-wide emission reduction target, data from GHG inventory. 
Where the goal covers a subset of the economy, data will be a subset of the GHG inventory.</t>
      </text>
    </comment>
    <comment ref="C9" authorId="2" shapeId="0" xr:uid="{54A1BD98-6E5C-4F47-81C6-B054FE9C4845}">
      <text>
        <t>[Threaded comment]
Your version of Excel allows you to read this threaded comment; however, any edits to it will get removed if the file is opened in a newer version of Excel. Learn more: https://go.microsoft.com/fwlink/?linkid=870924
Comment:
    BaU emissions in 2030. From Mauritius NDC. Source: Mauritius NDC.</t>
      </text>
    </comment>
    <comment ref="D9" authorId="3" shapeId="0" xr:uid="{A742844F-193A-40EE-BD62-BE91E680087E}">
      <text>
        <t>[Threaded comment]
Your version of Excel allows you to read this threaded comment; however, any edits to it will get removed if the file is opened in a newer version of Excel. Learn more: https://go.microsoft.com/fwlink/?linkid=870924
Comment:
    2021 inventory is not available.</t>
      </text>
    </comment>
    <comment ref="N9" authorId="4" shapeId="0" xr:uid="{7E80A2F4-6E33-472D-B62F-55DD4EDA749D}">
      <text>
        <t>[Threaded comment]
Your version of Excel allows you to read this threaded comment; however, any edits to it will get removed if the file is opened in a newer version of Excel. Learn more: https://go.microsoft.com/fwlink/?linkid=870924
Comment:
    40% below BaU level</t>
      </text>
    </comment>
    <comment ref="C12" authorId="5" shapeId="0" xr:uid="{E500CD02-40E9-42CB-B649-5C27B8AF8933}">
      <text>
        <t>[Threaded comment]
Your version of Excel allows you to read this threaded comment; however, any edits to it will get removed if the file is opened in a newer version of Excel. Learn more: https://go.microsoft.com/fwlink/?linkid=870924
Comment:
    BAU emissions from LULUCF in BAU scenario. Source: Mauritius NDC.</t>
      </text>
    </comment>
    <comment ref="D12" authorId="6" shapeId="0" xr:uid="{3FE662AD-265B-4A97-8701-2E7CC160637C}">
      <text>
        <t>[Threaded comment]
Your version of Excel allows you to read this threaded comment; however, any edits to it will get removed if the file is opened in a newer version of Excel. Learn more: https://go.microsoft.com/fwlink/?linkid=870924
Comment:
    Inventory for 2021 is not yet available.</t>
      </text>
    </comment>
    <comment ref="A13" authorId="7" shapeId="0" xr:uid="{EBEA301A-496E-4EF6-A149-8627123E9053}">
      <text>
        <t>[Threaded comment]
Your version of Excel allows you to read this threaded comment; however, any edits to it will get removed if the file is opened in a newer version of Excel. Learn more: https://go.microsoft.com/fwlink/?linkid=870924
Comment:
    Use of ITMO is not reported in the NDC.  
"Mauritius intends to continue using voluntary cooperation to achieve its mitigation objectives. Clean Development Mechanism (CDM) projects are already implemented and on-going."</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tc={21D5967B-8ACF-4B65-91EC-118E9CBCB7DF}</author>
    <author>tc={CB8CD6DB-EFDC-46C6-8CF7-65033A9A6287}</author>
    <author>tc={D67C4A16-4440-4847-8937-7A8559C6F270}</author>
    <author>tc={7EEB99B8-0E3C-4829-A36D-A850ABCF23A5}</author>
    <author>tc={A79ABBE0-475E-4232-82B7-B6770A32D0F8}</author>
    <author>tc={26AAA99A-5620-4A38-AF7C-034CC12BAB20}</author>
    <author>tc={7B9EBA87-567B-41D6-A9AF-D0C6526EE1AD}</author>
    <author>tc={0AE62B3F-1500-4D22-935D-F548ED0F4F53}</author>
    <author>tc={6882C1F1-4FCE-47EC-8C45-5D5FEB37C77B}</author>
    <author>tc={CB0EA64F-1058-473E-A402-1420BA12622E}</author>
  </authors>
  <commentList>
    <comment ref="A1" authorId="0" shapeId="0" xr:uid="{21D5967B-8ACF-4B65-91EC-118E9CBCB7DF}">
      <text>
        <t>[Threaded comment]
Your version of Excel allows you to read this threaded comment; however, any edits to it will get removed if the file is opened in a newer version of Excel. Learn more: https://go.microsoft.com/fwlink/?linkid=870924
Comment:
    To enhance efficiency and consistency, it is useful to estimate expected impacts of individual measures using the same timeframe used for the projections</t>
      </text>
    </comment>
    <comment ref="E2" authorId="1" shapeId="0" xr:uid="{CB8CD6DB-EFDC-46C6-8CF7-65033A9A6287}">
      <text>
        <t>[Threaded comment]
Your version of Excel allows you to read this threaded comment; however, any edits to it will get removed if the file is opened in a newer version of Excel. Learn more: https://go.microsoft.com/fwlink/?linkid=870924
Comment:
    Regulatory, economic, other</t>
      </text>
    </comment>
    <comment ref="F2" authorId="2" shapeId="0" xr:uid="{D67C4A16-4440-4847-8937-7A8559C6F270}">
      <text>
        <t>[Threaded comment]
Your version of Excel allows you to read this threaded comment; however, any edits to it will get removed if the file is opened in a newer version of Excel. Learn more: https://go.microsoft.com/fwlink/?linkid=870924
Comment:
    Planned, adopted or implemented.</t>
      </text>
    </comment>
    <comment ref="B5" authorId="3" shapeId="0" xr:uid="{7EEB99B8-0E3C-4829-A36D-A850ABCF23A5}">
      <text>
        <t>[Threaded comment]
Your version of Excel allows you to read this threaded comment; however, any edits to it will get removed if the file is opened in a newer version of Excel. Learn more: https://go.microsoft.com/fwlink/?linkid=870924
Comment:
    Source: Mauritius First Biennial Update Report.</t>
      </text>
    </comment>
    <comment ref="L5" authorId="4" shapeId="0" xr:uid="{A79ABBE0-475E-4232-82B7-B6770A32D0F8}">
      <text>
        <t>[Threaded comment]
Your version of Excel allows you to read this threaded comment; however, any edits to it will get removed if the file is opened in a newer version of Excel. Learn more: https://go.microsoft.com/fwlink/?linkid=870924
Comment:
    Reduction in greenhouse gas emissions of 4.27 million tCO2e over the lifetimes of the investments enabled.</t>
      </text>
    </comment>
    <comment ref="B6" authorId="5" shapeId="0" xr:uid="{26AAA99A-5620-4A38-AF7C-034CC12BAB20}">
      <text>
        <t>[Threaded comment]
Your version of Excel allows you to read this threaded comment; however, any edits to it will get removed if the file is opened in a newer version of Excel. Learn more: https://go.microsoft.com/fwlink/?linkid=870924
Comment:
    Source: Mauritius First Biennial Update Report.</t>
      </text>
    </comment>
    <comment ref="B7" authorId="6" shapeId="0" xr:uid="{7B9EBA87-567B-41D6-A9AF-D0C6526EE1AD}">
      <text>
        <t>[Threaded comment]
Your version of Excel allows you to read this threaded comment; however, any edits to it will get removed if the file is opened in a newer version of Excel. Learn more: https://go.microsoft.com/fwlink/?linkid=870924
Comment:
    Source: Mauritius First Biennial Update Report.</t>
      </text>
    </comment>
    <comment ref="L7" authorId="7" shapeId="0" xr:uid="{0AE62B3F-1500-4D22-935D-F548ED0F4F53}">
      <text>
        <t xml:space="preserve">[Threaded comment]
Your version of Excel allows you to read this threaded comment; however, any edits to it will get removed if the file is opened in a newer version of Excel. Learn more: https://go.microsoft.com/fwlink/?linkid=870924
Comment:
The updated Nationally Determined Contributions (NDC) reported a reduction of 28 ktCO2eq in GHG emissions by 2030 for the light rail system. 
</t>
      </text>
    </comment>
    <comment ref="B8" authorId="8" shapeId="0" xr:uid="{6882C1F1-4FCE-47EC-8C45-5D5FEB37C77B}">
      <text>
        <t>[Threaded comment]
Your version of Excel allows you to read this threaded comment; however, any edits to it will get removed if the file is opened in a newer version of Excel. Learn more: https://go.microsoft.com/fwlink/?linkid=870924
Comment:
    Source: Mauritius First Biennial Update Report.</t>
      </text>
    </comment>
    <comment ref="L8" authorId="9" shapeId="0" xr:uid="{CB0EA64F-1058-473E-A402-1420BA12622E}">
      <text>
        <t xml:space="preserve">[Threaded comment]
Your version of Excel allows you to read this threaded comment; however, any edits to it will get removed if the file is opened in a newer version of Excel. Learn more: https://go.microsoft.com/fwlink/?linkid=870924
Comment:
    Reduction of CH4 and N2O to be assessed during implementation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tc={87AE6472-DA55-4E97-B67C-CC9AF10A2755}</author>
    <author>tc={67D11E6F-3C33-4EB6-AEA1-87DE1E550421}</author>
    <author>tc={41F07A7A-0559-454D-B6D3-6E129B7A41BA}</author>
    <author>tc={E1F93F75-5095-4E1A-A595-7F5A573432DB}</author>
  </authors>
  <commentList>
    <comment ref="A1" authorId="0" shapeId="0" xr:uid="{87AE6472-DA55-4E97-B67C-CC9AF10A2755}">
      <text>
        <t>[Threaded comment]
Your version of Excel allows you to read this threaded comment; however, any edits to it will get removed if the file is opened in a newer version of Excel. Learn more: https://go.microsoft.com/fwlink/?linkid=870924
Comment:
    With measures scenario: Implemented and adopted policies and measures.</t>
      </text>
    </comment>
    <comment ref="C2" authorId="1" shapeId="0" xr:uid="{67D11E6F-3C33-4EB6-AEA1-87DE1E550421}">
      <text>
        <t>[Threaded comment]
Your version of Excel allows you to read this threaded comment; however, any edits to it will get removed if the file is opened in a newer version of Excel. Learn more: https://go.microsoft.com/fwlink/?linkid=870924
Comment:
    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t>
      </text>
    </comment>
    <comment ref="B5" authorId="2" shapeId="0" xr:uid="{41F07A7A-0559-454D-B6D3-6E129B7A41BA}">
      <text>
        <t xml:space="preserve">[Threaded comment]
Your version of Excel allows you to read this threaded comment; however, any edits to it will get removed if the file is opened in a newer version of Excel. Learn more: https://go.microsoft.com/fwlink/?linkid=870924
Comment:
    Source: Biennial Update Report 2021. </t>
      </text>
    </comment>
    <comment ref="D5" authorId="3" shapeId="0" xr:uid="{E1F93F75-5095-4E1A-A595-7F5A573432DB}">
      <text>
        <t xml:space="preserve">[Threaded comment]
Your version of Excel allows you to read this threaded comment; however, any edits to it will get removed if the file is opened in a newer version of Excel. Learn more: https://go.microsoft.com/fwlink/?linkid=870924
Comment:
    Source: Mauritius NDC. </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tc={14E177DD-1665-41C7-88E0-B3F10B36009A}</author>
  </authors>
  <commentList>
    <comment ref="A2" authorId="0" shapeId="0" xr:uid="{14E177DD-1665-41C7-88E0-B3F10B36009A}">
      <text>
        <t>[Threaded comment]
Your version of Excel allows you to read this threaded comment; however, any edits to it will get removed if the file is opened in a newer version of Excel. Learn more: https://go.microsoft.com/fwlink/?linkid=870924
Comment:
    Only required if the Party submits a stand-alone national inventory report!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tc={B1182839-1A4A-4825-A38F-D8821F4F705A}</author>
  </authors>
  <commentList>
    <comment ref="C2" authorId="0" shapeId="0" xr:uid="{B1182839-1A4A-4825-A38F-D8821F4F705A}">
      <text>
        <t xml:space="preserve">[Threaded comment]
Your version of Excel allows you to read this threaded comment; however, any edits to it will get removed if the file is opened in a newer version of Excel. Learn more: https://go.microsoft.com/fwlink/?linkid=870924
Comment:
    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tc={6C4D8A7B-AB7F-45AE-974B-20DA672DE629}</author>
    <author>tc={2E638048-FFB3-4F97-83B8-FBE749959F9F}</author>
    <author>tc={A40259B6-E763-4BCA-9F96-C7B89D0CA369}</author>
  </authors>
  <commentList>
    <comment ref="C2" authorId="0" shapeId="0" xr:uid="{6C4D8A7B-AB7F-45AE-974B-20DA672DE629}">
      <text>
        <t xml:space="preserve">[Threaded comment]
Your version of Excel allows you to read this threaded comment; however, any edits to it will get removed if the file is opened in a newer version of Excel. Learn more: https://go.microsoft.com/fwlink/?linkid=870924
Comment:
    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
</t>
      </text>
    </comment>
    <comment ref="B5" authorId="1" shapeId="0" xr:uid="{2E638048-FFB3-4F97-83B8-FBE749959F9F}">
      <text>
        <t xml:space="preserve">[Threaded comment]
Your version of Excel allows you to read this threaded comment; however, any edits to it will get removed if the file is opened in a newer version of Excel. Learn more: https://go.microsoft.com/fwlink/?linkid=870924
Comment:
    Source: Biennial Update Report 2021. </t>
      </text>
    </comment>
    <comment ref="D5" authorId="2" shapeId="0" xr:uid="{A40259B6-E763-4BCA-9F96-C7B89D0CA369}">
      <text>
        <t>[Threaded comment]
Your version of Excel allows you to read this threaded comment; however, any edits to it will get removed if the file is opened in a newer version of Excel. Learn more: https://go.microsoft.com/fwlink/?linkid=870924
Comment:
    Source: NDC of Mauritius, NDC scenario.</t>
      </text>
    </comment>
  </commentList>
</comments>
</file>

<file path=xl/sharedStrings.xml><?xml version="1.0" encoding="utf-8"?>
<sst xmlns="http://schemas.openxmlformats.org/spreadsheetml/2006/main" count="401" uniqueCount="291">
  <si>
    <t>Common tabular formats for the electronic reporting of the information necessary to track progress made in implementing and achieving nationally determined contributions under Article 4 of the Paris Agreement</t>
  </si>
  <si>
    <t>1.  Structured summary: Description of selected indicators</t>
  </si>
  <si>
    <r>
      <t>Indicator(s) selected to track progress</t>
    </r>
    <r>
      <rPr>
        <i/>
        <vertAlign val="superscript"/>
        <sz val="12"/>
        <color theme="1"/>
        <rFont val="Calibri"/>
        <family val="2"/>
        <charset val="204"/>
        <scheme val="minor"/>
      </rPr>
      <t>a</t>
    </r>
  </si>
  <si>
    <t xml:space="preserve">Description  </t>
  </si>
  <si>
    <t>{Indicator} GHG emissions</t>
  </si>
  <si>
    <t>Total economy-wide greenhouse gas emissions and removals in the relevant reporting year (kt CO2 e)</t>
  </si>
  <si>
    <r>
      <t>Information for the reference point(s), level(s), baseline(s), base year(s) or starting point(s), as appropriate</t>
    </r>
    <r>
      <rPr>
        <i/>
        <vertAlign val="superscript"/>
        <sz val="11"/>
        <color theme="1"/>
        <rFont val="Calibri"/>
        <family val="2"/>
        <charset val="204"/>
        <scheme val="minor"/>
      </rPr>
      <t>b</t>
    </r>
  </si>
  <si>
    <t>Starting point 2016: 4881 Gg CO2 eq (incl. LULUCF).   Reference level: 6900 kt CO2eq.                                                    Baseline: Business as Usual 2030</t>
  </si>
  <si>
    <r>
      <t>Updates in accordance with any recalculation of the GHG inventory, as appropriate</t>
    </r>
    <r>
      <rPr>
        <i/>
        <vertAlign val="superscript"/>
        <sz val="11"/>
        <color theme="1"/>
        <rFont val="Calibri"/>
        <family val="2"/>
        <charset val="204"/>
        <scheme val="minor"/>
      </rPr>
      <t>b</t>
    </r>
  </si>
  <si>
    <t>No recalculation conducted</t>
  </si>
  <si>
    <r>
      <t>Relation to NDC</t>
    </r>
    <r>
      <rPr>
        <i/>
        <vertAlign val="superscript"/>
        <sz val="11"/>
        <color theme="1"/>
        <rFont val="Calibri"/>
        <family val="2"/>
        <charset val="204"/>
        <scheme val="minor"/>
      </rPr>
      <t>c</t>
    </r>
  </si>
  <si>
    <t>The indicator directly relates to the NDC target</t>
  </si>
  <si>
    <t>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</si>
  <si>
    <r>
      <rPr>
        <vertAlign val="superscript"/>
        <sz val="9"/>
        <color theme="1"/>
        <rFont val="Calibri"/>
        <family val="2"/>
        <charset val="204"/>
        <scheme val="minor"/>
      </rPr>
      <t>a</t>
    </r>
    <r>
      <rPr>
        <sz val="9"/>
        <color theme="1"/>
        <rFont val="Calibri"/>
        <family val="2"/>
        <charset val="204"/>
        <scheme val="minor"/>
      </rPr>
      <t xml:space="preserve"> Each Party shall identify the indicator(s) that it has selected to track progress of its NDC (para. 65 of the MPGs).</t>
    </r>
  </si>
  <si>
    <r>
      <rPr>
        <vertAlign val="superscript"/>
        <sz val="9"/>
        <color theme="1"/>
        <rFont val="Calibri"/>
        <family val="2"/>
        <charset val="204"/>
        <scheme val="minor"/>
      </rPr>
      <t>b</t>
    </r>
    <r>
      <rPr>
        <sz val="9"/>
        <color theme="1"/>
        <rFont val="Calibri"/>
        <family val="2"/>
        <charset val="204"/>
        <scheme val="minor"/>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</si>
  <si>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rPr>
        <i/>
        <vertAlign val="superscript"/>
        <sz val="9"/>
        <color theme="1"/>
        <rFont val="Calibri"/>
        <family val="2"/>
        <charset val="204"/>
        <scheme val="minor"/>
      </rPr>
      <t>c</t>
    </r>
    <r>
      <rPr>
        <i/>
        <sz val="9"/>
        <color theme="1"/>
        <rFont val="Calibri"/>
        <family val="2"/>
        <charset val="204"/>
        <scheme val="minor"/>
      </rPr>
      <t xml:space="preserve"> </t>
    </r>
    <r>
      <rPr>
        <sz val="9"/>
        <color theme="1"/>
        <rFont val="Calibri"/>
        <family val="2"/>
        <charset val="204"/>
        <scheme val="minor"/>
      </rPr>
      <t>Each Party shall describe for each indicator identified how it is related to its NDC (para. 76(a) of the MPGs).</t>
    </r>
  </si>
  <si>
    <t>2. Structured summary: Definitions needed to understand NDC</t>
  </si>
  <si>
    <r>
      <t>Definitions</t>
    </r>
    <r>
      <rPr>
        <vertAlign val="superscript"/>
        <sz val="9"/>
        <color theme="1"/>
        <rFont val="Times New Roman"/>
        <family val="1"/>
        <charset val="204"/>
      </rPr>
      <t>a</t>
    </r>
  </si>
  <si>
    <t>Definition needed to understand each indicator:</t>
  </si>
  <si>
    <t>Reduction of overall GHG emissions by 40% in 2030 compared to the Business as Usual (BAU) scenario of around 6,900 ktCO2eq (including LULUCF) in 2030. (Global Warming Potential data (GWP) from the IPCC Second Assessment Report (SAR) have been used.)</t>
  </si>
  <si>
    <t>Any sector or category defined differently than in 
the national inventory report:</t>
  </si>
  <si>
    <t xml:space="preserve">{Sector} </t>
  </si>
  <si>
    <t>Exclusion of emissions from PFCs, SF6.</t>
  </si>
  <si>
    <t xml:space="preserve">{Category} </t>
  </si>
  <si>
    <t>N/A</t>
  </si>
  <si>
    <t>Definition needed to understand mitigation co_x0002_benefits of adaptation actions and/or economic 
diversification plans:</t>
  </si>
  <si>
    <t>{Mitigation co-benefit(s)}  Agriculture and livestock</t>
  </si>
  <si>
    <t>i) reduction of the use of fossil energy-based inputs (less gasoil, pesticides, fertilizers) by a shift to agroecological and resilient practices, ii) improvement of the efficiency in the use of inputs (water, chemicals), iii) enhancement of the potential of carbon sequestration and improvement of soil fertility, and iv) reduction of the post-harvest losses. Regarding livestock, applying agroecology principles will produce lower GHG emission (through sylvo-pastoral production systems and extensive systems on abandoned lands from the sugar industry, improving feed conversion efficiency and better manure management).</t>
  </si>
  <si>
    <t>{Mitigation co-benefit(s)}  Fishery / Blue economy</t>
  </si>
  <si>
    <t>i) increased information on GHG emissions from the fishery sector and aquatic food production leading to mitigation actions (regarding fuel and energy use, market forces and the management of fishing capacity, feed and fertilizers for aquaculture , ii) development of climate smart fishery and aquaculture based on sustainable and integrated management plans to contribute to the mitigation of GHG emissions during the fishing and production stages and throughout the entire value chain (processing, transport and marketing activities), and iii) research regarding the potential of aquaculture for carbon sequestration and renewable aquatic energy (algal biofuels, hydropower and other aquatic-based energy systems that exploit the energy potential of tides, currents, waves and wind).</t>
  </si>
  <si>
    <t>{Mitigation co-benefit(s)}  Biodiversity</t>
  </si>
  <si>
    <t xml:space="preserve">i) assessment and monitoring of blue carbon in coastal and marine ecosystems (mangroves, tidal marshes and seagrasses), ii) a comprehensive ecosystem-management, iii) joint efforts (with local communities, NGOs) to restore ecosystems and, thus, the carbon storage capacity (mangrove, forest, coral reef rehabilitation), iv) tree planting programme within the context of the Greening Mauritius Programme such as greening of motorway and major roads in towns and villages, undertaken to increase carbon sink, and (v) creation  of new endemic forests.  </t>
  </si>
  <si>
    <t>{Mitigation co-benefit(s)}  Water</t>
  </si>
  <si>
    <t>i) increased energy efficiency through the sustainable use of water resources, in particular by improving energy efficiency in the treatment of water resources, and the use of water in energy production.</t>
  </si>
  <si>
    <t>{Mitigation co-benefit(s)}  Buildings and infrastructures</t>
  </si>
  <si>
    <t xml:space="preserve">i) integrating energy efficiency and energy conservation criteria into building codes targeting a lower consumption of energy (better ventilation for less/no RAC and thermal comfort), the design of green buildings (training of the architect and stakeholders), ii) integrating soft engineering and green material (including Life Cycle Assessments of the materials and buildings, the reuse and recycling of materials, principles, requirements and guidance regarding the design for disassembly and adaptability given by ISO 20887:2020, the development of Building Information Modelling, Building Log books and material passports), and iii) global land use planning and management (in line with Mauritius Resilience Strategy for a Ridge to Reef vision to protect environmental sensitive areas ) with the implementation of setback, buffer zones, and a better management of Disaster Risks. The progress made in terms of information and communication technologies is also taken into account, given the fact that Mauritius is moving towards a more digital economy. </t>
  </si>
  <si>
    <t>{Mitigation co-benefit(s)}  Tourism</t>
  </si>
  <si>
    <t>i) promotion of a “green tourism industry” meaning more energy efficiency, renewable energy, water efficiency, waste management, wastewater treatment, local – short value-chains for both the touristic / leisure infrastructures and the activities.</t>
  </si>
  <si>
    <t>Any other relevant definitions:</t>
  </si>
  <si>
    <t>{…}</t>
  </si>
  <si>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</si>
  <si>
    <r>
      <rPr>
        <vertAlign val="superscript"/>
        <sz val="9"/>
        <color theme="1"/>
        <rFont val="Times New Roman"/>
        <family val="1"/>
        <charset val="204"/>
      </rPr>
      <t xml:space="preserve">a </t>
    </r>
    <r>
      <rPr>
        <sz val="9"/>
        <color theme="1"/>
        <rFont val="Times New Roman"/>
        <family val="1"/>
        <charset val="204"/>
      </rPr>
      <t>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t>
    </r>
  </si>
  <si>
    <t>3. Structured summary: Methodologies and accounting approaches – consistency with Article 4, paragraphs 13 and 14, of the Paris Agreement and with decision 4/CMA.1</t>
  </si>
  <si>
    <t xml:space="preserve">Reporting requirement </t>
  </si>
  <si>
    <t xml:space="preserve">Description or reference to the relevant section of the BTR </t>
  </si>
  <si>
    <r>
      <t>For the first NDC under Article 4:</t>
    </r>
    <r>
      <rPr>
        <b/>
        <i/>
        <vertAlign val="superscript"/>
        <sz val="10"/>
        <color theme="1"/>
        <rFont val="Calibri"/>
        <family val="2"/>
        <charset val="204"/>
        <scheme val="minor"/>
      </rPr>
      <t xml:space="preserve">a </t>
    </r>
  </si>
  <si>
    <t xml:space="preserve">Accounting approach, including how it is consistent with Article 4, paragraphs 13–14, of the Paris Agreement (para. 71 of the MPGs) </t>
  </si>
  <si>
    <r>
      <t>For the second and subsequent NDC under Article 4, and optionally for the first NDC under Article 4:</t>
    </r>
    <r>
      <rPr>
        <b/>
        <i/>
        <vertAlign val="superscript"/>
        <sz val="10"/>
        <color theme="1"/>
        <rFont val="Calibri"/>
        <family val="2"/>
        <charset val="204"/>
        <scheme val="minor"/>
      </rPr>
      <t>b</t>
    </r>
  </si>
  <si>
    <t xml:space="preserve">Information on the accounting approach used is 
consistent with paragraphs 13–17 and annex II of 
decision 4/CMA.1 (para. 72 of the MPGs) </t>
  </si>
  <si>
    <t>Explain how the accounting for anthropogenic emissions and removals is in accordance with methodologies and common metrics assessed by the IPCC and in accordance with decision 18/CMA.1 (para. 1(a) of annex II to decision 4/CMA.1)</t>
  </si>
  <si>
    <t>Mauritius uses the 2006 IPCC Guidelines for National Greenhouse Gas Inventories, IPCC Good Practice Guidance and Uncertainty Management in National Greenhouse Gas Inventories and 2013 Supplement to the 2006 IPCC Guidelines for National Greenhouse Gas Inventories: Wetlands (collectively, the “2006 IPCC Guidelines”).</t>
  </si>
  <si>
    <t>Explain how consistency has been maintained between any GHG data and estimation methodologies used for accounting and the Party’s GHG inventory, pursuant to Article 13, paragraph 7(a), of the Paris Agreement, if applicable (para. 2(b) of annex II to decision 4/CMA.1) diversification plans:</t>
  </si>
  <si>
    <t xml:space="preserve">Assumptions and methodological approaches underlying Mauritius’ NDC are outlined in end notes and are consistent with decision 1/CP.21, paragraph 31, and decision 4/CMA.1. Mauritius uses the 2006 IPCC Guidelines for National Greenhouse Gas Inventories and it used. For NDC Mauritius uses the 2006 IPCC Guidelines and the 100-year time-horizon GWP values from the IPCC Second AR. </t>
  </si>
  <si>
    <t xml:space="preserve">Explain how overestimation or underestimation has been avoided for any projected emissions and removals used for accounting (para. 2(c) of annex II to decision 4/CMA.1) </t>
  </si>
  <si>
    <t>No information available</t>
  </si>
  <si>
    <r>
      <t>For each NDC under Article 4:</t>
    </r>
    <r>
      <rPr>
        <b/>
        <i/>
        <vertAlign val="superscript"/>
        <sz val="10"/>
        <color theme="1"/>
        <rFont val="Calibri"/>
        <family val="2"/>
        <charset val="204"/>
        <scheme val="minor"/>
      </rPr>
      <t>c</t>
    </r>
  </si>
  <si>
    <t xml:space="preserve">Accounting for anthropogenic emissions and removals in accordance with methodologies and common metrics assessed by the IPCC and adopted by the Conference of the Parties serving as the meeting of the Parties to the Paris Agreement: </t>
  </si>
  <si>
    <t xml:space="preserve">Each methodology and/or accounting approach used to assess the implementation and achievement of the target(s), as applicable (para. 74(a) of the MPGs) </t>
  </si>
  <si>
    <t>Sectoral studies were taken from various sources, including an assessment of Mauritius’ economy-wide energy efficiency potential. Additional studies and technology roadmaps developed in collaboration with industry stakeholders, academic experts and technical consultants, served as additional inputs on the potential of future technologies for long-term mitigation in Mauritius. Studies under the UNDP Climate Promise Initiative by Heat GmbH 2021, have also provided inputs for calculation of avoided GHG in the waste sector.  Stakeholder consultations were also carried out to obtain feedback on possible measures to reduce greenhouse gas emissions.</t>
  </si>
  <si>
    <t xml:space="preserve">Each methodology and/or accounting approach used for the construction of any baseline, to the extent possible (para. 74(b) of the MPGs) </t>
  </si>
  <si>
    <t xml:space="preserve">An Exponential Smoothing (ETS) model was used for the BAU scenario, taking into accounts the country’s national circumstances and challenges (as outlined in Section 6 of NDC submission). </t>
  </si>
  <si>
    <t xml:space="preserve">If the methodology or accounting approach used for the indicator(s) in table 1 differ from those used to assess the implementation and achievement the target, describe each methodology or accounting approach used to generate the information generated for each indicator in the tables 4 and 5 (para. 74(c) of the MPGs) </t>
  </si>
  <si>
    <t xml:space="preserve">Any conditions and assumptions relevant to the 
achievement of the NDC under Article 4, as 
applicable and available (para. 75(i) of the MPGs) </t>
  </si>
  <si>
    <t xml:space="preserve">Key parameters, assumptions, definitions, data 
sources and models used, as applicable and available (para. 75(a) of the MPGs) </t>
  </si>
  <si>
    <t xml:space="preserve">IPCC Guidelines used, as applicable and available 
(para. 75(b) of the MPGs) </t>
  </si>
  <si>
    <t>Mauritius’ emissions for carbon dioxide, methane, nitrous oxide and hydrochorofluorocarbons, were  derived using the 2006 IPCC Guidelines for National Greenhouse Gas Inventories. Tier 1 methodologies were used for most emission estimates. 
Global Warming Potential data (GWP) from the IPCC Second Assessment Report (SAR) have been used.</t>
  </si>
  <si>
    <t xml:space="preserve">Report the metrics used, as applicable and available (para. 75(c) of the MPGs) </t>
  </si>
  <si>
    <t>Tons of GHG emissions in CO2 equivalent. Global Warming Potential data (GWP) from the IPCC Second Assessment Report (SAR) have been used.</t>
  </si>
  <si>
    <t xml:space="preserve">For Parties whose NDC cannot be accounted for using methodologies covered by IPCC guidelines, provide information on their own methodology used, including for NDCs, pursuant to Article 4, paragraph 6, of the Paris Agreement, if applicable (para. 1(b) of annex II to decision 4/CMA.1) </t>
  </si>
  <si>
    <t xml:space="preserve">Provide information on methodologies used to track progress arising from the implementation of policies and measures, as appropriate (para. 1(d) of annex II to decision 4/CMA.1) </t>
  </si>
  <si>
    <t>Mauritius will also apply specific assumptions and methodologies, where relevant, when accounting for progress of various policies and measures in its BUR (2006 IPCC Guidelines).</t>
  </si>
  <si>
    <t xml:space="preserve">Where applicable to its NDC, any sector-, category_x0002_or activity-specific assumptions, methodologies and approaches consistent with IPCC guidance, taking into account any relevant decision under the Convention, as applicable (para. 75(d) of the MPGs) </t>
  </si>
  <si>
    <t xml:space="preserve">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 </t>
  </si>
  <si>
    <t>Not addressed, will be addressed in future submissions.</t>
  </si>
  <si>
    <t>For Parties that account for emissions and removals from harvested wood products, provide detailed information on which IPCC approach has been used to estimate emissions and removals (para. 1(f) of annex II to decision 4/CMA.1, para. 75(d)(ii) of the MPGs)</t>
  </si>
  <si>
    <t>N/A – no timber industry</t>
  </si>
  <si>
    <t>For Parties that address the effects of age-class 
structure in forests, provide detailed information on the approach used and how this is consistent with relevant IPCC guidance, as appropriate (para. 1(g) of annex II to decision 4/CMA.1, para. 75(d)(iii) of the MPGs)</t>
  </si>
  <si>
    <t>Mauritius estimates GHG emissions and removals in the LULUCF sector with up to Tier 1, and above where feasible, and apply high-resolution satellite images, coupled with collection of country-specific data resulting from field inventory measurements undertaken at regular intervals and estimated by modelling approaches. The field measurements will take into consideration tree growth information across the range of tree species and diameter classes for all forest types.</t>
  </si>
  <si>
    <t xml:space="preserve">How the Party has drawn on existing methods and guidance established under the Convention and its related legal instruments, as appropriate, if applicable (para. 1(c) of annex II to decision 4/CMA.1) </t>
  </si>
  <si>
    <t>Any methodologies used to account for mitigation co_x0002_benefits of adaptation actions and/or economic diversification plans (para. 75(e) of the MPGs</t>
  </si>
  <si>
    <t>Not reported</t>
  </si>
  <si>
    <t xml:space="preserve">Describe how double counting of net GHG emission reductions has been avoided, including in accordance with guidance developed related to Article 6 if relevant (para. 76(d) of the MPGs) </t>
  </si>
  <si>
    <t xml:space="preserve">Any other methodologies related to the NDC under Article 4 (para. 75(h) of the MPGs) </t>
  </si>
  <si>
    <t xml:space="preserve">Ensuring methodological consistency, including on 
baselines, between the communication and 
implementation of NDCs (para. 12(b) of the decision 
4/CMA.1): </t>
  </si>
  <si>
    <t xml:space="preserve">Explain how consistency has been maintained in 
scope and coverage, definitions, data sources, metrics, assumptions and methodological approaches including on baselines, between the communication and implementation of NDCs (para. 2(a) of annex II to decision 4/CMA.1) </t>
  </si>
  <si>
    <t>All categories and pools in Mauritius’ GHG inventory are consistent with the 2019 Refinement to the 2006 IPCC Guidelines.</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</si>
  <si>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</si>
  <si>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 xml:space="preserve">For accounting its anthropogenic GHG emissions and removals in the national GHG inventory, Mauritius uses the 2006 IPCC Guidelines. </t>
  </si>
  <si>
    <t>For Parties that apply technical changes to update reference points, reference levels or projections, the changes should reflect either of the following (para. 2(d) of annex II to decision 4/CMA.1):</t>
  </si>
  <si>
    <t xml:space="preserve">Technical changes related to technical corrections to the Party’s inventory (para. 2(d)(i) of annex II to decision 4/CMA.1) </t>
  </si>
  <si>
    <t xml:space="preserve">Technical changes related to improvements in 
accuracy that maintain methodological consistency (para. 2(d)(ii) of annex II to decision 4/CMA.1) </t>
  </si>
  <si>
    <t xml:space="preserve">Explain how any methodological changes and 
technical updates made during the implementation of their NDC were transparently reported (para. 2(e) of annex II to decision 4/CMA.1) </t>
  </si>
  <si>
    <t xml:space="preserve">Striving to include all categories of anthropogenic 
emissions or removals in the NDC and, once a source, sink or activity is included, continuing to include it (para. 3 of annex II to decision 4/CMA.1): </t>
  </si>
  <si>
    <t xml:space="preserve">Explain how all categories of anthropogenic emissions and removals corresponding to their NDC were accounted for (para. 3(a) of annex II to decision 4/CMA.1) </t>
  </si>
  <si>
    <t>All categories of anthropogenic emissions or removals are included in Mauritius’ NDC.  Sectors covered:
-	Energy excluding Transport
-	Transport
-	Waste
-	Industrial Processes and Product Use (IPPU)
-	Agriculture
-	Land Use, Land Use Change and Forestry (LULUCF)</t>
  </si>
  <si>
    <t xml:space="preserve">Explain how Party is striving to include all categories of anthropogenic emissions and removals in its NDC, and, once a source, sink or activity is included,  continue to include it (para. 3(b) of annex II to decision 4/CMA.1) </t>
  </si>
  <si>
    <t xml:space="preserve">All categories of anthropogenic emissions or removals are included in Mauritius’ NDC. </t>
  </si>
  <si>
    <t>Provide an explanation of why any categories of anthropogenic emissions or removals are excluded (para. 4 of annex II to decision 4/CMA.1)</t>
  </si>
  <si>
    <t xml:space="preserve">N/A </t>
  </si>
  <si>
    <t xml:space="preserve">Each Party that participates in cooperative approaches that involve the use of ITMOs towards an NDC under Article 4, or authorizes the use of mitigation outcomes for international mitigation purposes other than achievement of its NDC </t>
  </si>
  <si>
    <t xml:space="preserve">Provide information on any methodologies associated with any cooperative approaches that involve the use of ITMOs towards an NDC under Article 4 (para. 75(f) of the MPGs) </t>
  </si>
  <si>
    <t xml:space="preserve">Provide information on how each cooperative approach promotes sustainable development, consistent with decisions adopted by the CMA on Article 6 (para. 77(d)(iv) of the MPGs) </t>
  </si>
  <si>
    <t xml:space="preserve">Provide information on how each cooperative approach ensures environmental integrity consistent with decisions adopted by the CMA on Article 6 (para. 77(d)(iv) of the MPGs) </t>
  </si>
  <si>
    <t xml:space="preserve">Provide information on how each cooperative approach ensures transparency, including in governance, consistent with decisions adopted by the CMA on Article 6 (para. 77(d)(iv) of the MPGs) </t>
  </si>
  <si>
    <t xml:space="preserve">Provide information on how each cooperative approach applies robust accounting to ensure, inter alia, the avoidance of double counting, consistent with decisions adopted by the CMA on Article 6 (para. 77(d)(iv) of the MPGs) </t>
  </si>
  <si>
    <t>Any other information consistent with decisions adopted by the CMA on reporting under Article 6 (para. 77(d)(iii) of the MPGs)</t>
  </si>
  <si>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t>
  </si>
  <si>
    <r>
      <rPr>
        <vertAlign val="superscript"/>
        <sz val="10"/>
        <color theme="1"/>
        <rFont val="Calibri"/>
        <family val="2"/>
        <charset val="204"/>
        <scheme val="minor"/>
      </rPr>
      <t>a</t>
    </r>
    <r>
      <rPr>
        <sz val="10"/>
        <color theme="1"/>
        <rFont val="Calibri"/>
        <family val="2"/>
        <charset val="204"/>
        <scheme val="minor"/>
      </rPr>
      <t xml:space="preserve"> For the first NDC under Article 4, each Party shall clearly indicate and report its accounting approach, including how it is consistent with Article 4, paras. 13–14, of the Paris Agreement (para. 71 of the MPGs) </t>
    </r>
  </si>
  <si>
    <r>
      <rPr>
        <vertAlign val="superscript"/>
        <sz val="10"/>
        <color theme="1"/>
        <rFont val="Calibri"/>
        <family val="2"/>
        <charset val="204"/>
        <scheme val="minor"/>
      </rPr>
      <t>b</t>
    </r>
    <r>
      <rPr>
        <sz val="10"/>
        <color theme="1"/>
        <rFont val="Calibri"/>
        <family val="2"/>
        <charset val="204"/>
        <scheme val="minor"/>
      </rPr>
      <t xml:space="preserve"> 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</si>
  <si>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4. Structured summary: Tracking progress made in implementing and achieving the NDC under Article 4 of the Paris Agreement</t>
    </r>
    <r>
      <rPr>
        <b/>
        <i/>
        <vertAlign val="superscript"/>
        <sz val="14"/>
        <rFont val="Calibri"/>
        <family val="2"/>
        <charset val="204"/>
        <scheme val="minor"/>
      </rPr>
      <t>a</t>
    </r>
  </si>
  <si>
    <t>Example for Parties that participates in cooperative approaches that involve the use of ITMOs towards an NDC under Article 4 of the Paris Agreement</t>
  </si>
  <si>
    <t>Unit, as applicable</t>
  </si>
  <si>
    <t>Reference point(s), level(s), baseline(s), base year(s) or starting point(s){MPGs, p. 67, 77(a)(i)}</t>
  </si>
  <si>
    <t>Implementation period of the NDC covering information for previous reporting years and the most recent year, including the end year or end of period {MPGs, p. 68, 77(a)(ii–iii)}</t>
  </si>
  <si>
    <r>
      <t>Target level</t>
    </r>
    <r>
      <rPr>
        <i/>
        <vertAlign val="superscript"/>
        <sz val="11"/>
        <rFont val="Calibri"/>
        <family val="2"/>
        <charset val="204"/>
        <scheme val="minor"/>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</si>
  <si>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</si>
  <si>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</si>
  <si>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r>
      <t>Indicator(s) selected to track progress towards the implementation and/or achievement of the NDC under Article 4 of the Paris Agreement</t>
    </r>
    <r>
      <rPr>
        <b/>
        <i/>
        <vertAlign val="superscript"/>
        <sz val="11"/>
        <rFont val="Calibri"/>
        <family val="2"/>
        <charset val="204"/>
        <scheme val="minor"/>
      </rPr>
      <t>c</t>
    </r>
    <r>
      <rPr>
        <b/>
        <i/>
        <sz val="11"/>
        <rFont val="Calibri"/>
        <family val="2"/>
        <charset val="204"/>
        <scheme val="minor"/>
      </rPr>
      <t>: {MPGs, p. 65, 77(a)}</t>
    </r>
  </si>
  <si>
    <t>Mt CO2 eq.</t>
  </si>
  <si>
    <t>GHG emissions in 2016 were 29% below than BAU 2030</t>
  </si>
  <si>
    <t>{Parties can add rows for each additional indicator and
supporting information for each indicator, e.g. baseline values,
baseline for the portion of NDC, target values, mitigation effects
of policies and measures, etc.}</t>
  </si>
  <si>
    <r>
      <t xml:space="preserve">Where applicable, total GHG emissions and removals consistent with the coverage of the NDC </t>
    </r>
    <r>
      <rPr>
        <i/>
        <sz val="10"/>
        <rFont val="Calibri"/>
        <family val="2"/>
        <charset val="204"/>
        <scheme val="minor"/>
      </rPr>
      <t>{MPGs, p. 77(b)}</t>
    </r>
  </si>
  <si>
    <r>
      <t xml:space="preserve">Contribution from the LULUCF sector for each year of the target period or target year, if not included in the inventory time series of total net GHG emissions and removals, as applicable </t>
    </r>
    <r>
      <rPr>
        <i/>
        <sz val="10"/>
        <rFont val="Calibri"/>
        <family val="2"/>
        <charset val="204"/>
        <scheme val="minor"/>
      </rPr>
      <t>{MPGs, p. 77(c)}</t>
    </r>
  </si>
  <si>
    <r>
      <t xml:space="preserve">Each Party that participates in cooperative approaches that involve the use of ITMOs towards an NDC under Article 4 of the Paris Agreement, or authorizes the use of mitigation outcomes for international mitigation purposes other than achievement of the NDC, shall provide: </t>
    </r>
    <r>
      <rPr>
        <i/>
        <sz val="10"/>
        <rFont val="Calibri"/>
        <family val="2"/>
        <charset val="204"/>
        <scheme val="minor"/>
      </rPr>
      <t>{MPGs, p. 77(d)}</t>
    </r>
  </si>
  <si>
    <t xml:space="preserve">If applicable, an indicative multi-year emissions trajectory, 
trajectories or budget for its NDC implementation period (para. 7(a)(i), annex to decision -/CMA.3) </t>
  </si>
  <si>
    <t>If applicable, multi-year emissions trajectory, trajectories or budget for its NDC implementation period that is consistent with the NDC (para. 7(b), annex to decision -/CMA.3)</t>
  </si>
  <si>
    <t>Annual anthropogenic emissions by sources and removals by sinks covered by its NDC or, where applicable, from the
emission or sink categories as identified by the host Party
pursuant to paragraph 9 of annex to decision -/CMA.3 (para. 23(a), annex to decision -/CMA.3) (as part of para. 77 (d)(i) information)</t>
  </si>
  <si>
    <t>Annual anthropogenic emissions by sources and removals by sinks covered by its NDC or, where applicable, from the
portion of its NDC in accordance with paragraph 10, annex to decision -/CMA.3 (para. 23(b), annex to decision -/CMA.3)</t>
  </si>
  <si>
    <t xml:space="preserve">If applicable, annual level of the relevant non-GHG indicator that is being used by the Party to track progress towards the implementation and achievement of its NDC and was selected pursuant to paragraph 65, annex to decision 18/CMA.1 (para. 23(i), annex, decision -/CMA.3) </t>
  </si>
  <si>
    <t>Annual quantity of ITMOs first transferred (para. 23(c), annex to decision -/CMA.3) (para. 77(d)(ii) of the MPGs)</t>
  </si>
  <si>
    <t>Annual quantity of mitigation outcomes authorized for use for other international mitigation purposes and entities authorized to use such mitigation outcomes, as appropriate (para 23(d), annex to decision -/CMA.3) (para. 77(d)(ii) of the MPGs)</t>
  </si>
  <si>
    <t>Annual quantity of ITMOs used towards achievement of the NDC (para. 23(e), annex to decision -/CMA.3) (para. 77(d)(ii) of the MPGs)</t>
  </si>
  <si>
    <t>Net annual quantity of ITMOs resulting from paras. 23(c)-(e), annex to decision -/CMA.3 (para. 23(f), annex to
decision -/CMA.3)</t>
  </si>
  <si>
    <t>If applicable, the cumulative amount of ITMOs, divided by the number of elapsed years in the NDC implementation period (para. 7(a)(ii), annex to decision -/CMA.3)</t>
  </si>
  <si>
    <t>Total quantitative corresponding adjustments used to calculate the emissions balance referred to in para. 23(k)(i), annex to decision -/CMA.3, in accordance with the Party’s method for applying corresponding adjustments consistent with section III.B, annex to decision -/CMA.3 (Application of
corresponding adjustments) (para. 23(g), annex to decision
-/CMA.3)</t>
  </si>
  <si>
    <t>The cumulative information in respect of the annual
information in para. 23(f), annex to decision -/CMA.3, as
applicable (para. 23(h), annex to decision -/CMA.3)</t>
  </si>
  <si>
    <t>For metrics in tonnes of CO2 eq. or non-GHG, an annual
emissions balance consistent with chapter III.B (Application of corresponding adjustment), annex, decision -/CMA.3 (para. 23(k)(i), annex to decision -/CMA.3) (as part of para. 77 (d)(ii) of the MPGs)</t>
  </si>
  <si>
    <t>Assessment of the achievement of the Party’s NDC under
Article 4 of the Paris Agreement (para. 70 of the MPGs):</t>
  </si>
  <si>
    <t>Restate the target of the Party’s NDC:</t>
  </si>
  <si>
    <t>Reduction of overall GHG emissions by 40% in 2030 compared to the Business as Usual (BAU) scenario of around 6,900 ktCO2eq (including LULUCF) in 2030.</t>
  </si>
  <si>
    <t>Information for reference point(s), level(s), baseline(s), base
year(s), or starting point(s):</t>
  </si>
  <si>
    <t xml:space="preserve">Reference level: Business as Usual 2030, 6900 kt CO2eq. </t>
  </si>
  <si>
    <t>Final information for the indicator for the target year/period,
including the application of the necessary corresponding
adjustments consistent with chapter III, annex, decision
-/CMA.3 (Corresponding adjustments) and consistent with
future decisions from the CMA (para. 23(l), annex to
decision -/CMA.3):</t>
  </si>
  <si>
    <t>Relevant after the end of the NDC period.</t>
  </si>
  <si>
    <t>Comparison:</t>
  </si>
  <si>
    <t xml:space="preserve">Relevant after the end of the NDC period. </t>
  </si>
  <si>
    <t>Achievement of NDC: {yes/no, explanation}</t>
  </si>
  <si>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t>
    </r>
    <r>
      <rPr>
        <vertAlign val="superscript"/>
        <sz val="10"/>
        <rFont val="Calibri"/>
        <family val="2"/>
        <charset val="204"/>
        <scheme val="minor"/>
      </rPr>
      <t>a</t>
    </r>
    <r>
      <rPr>
        <sz val="10"/>
        <rFont val="Calibri"/>
        <family val="2"/>
        <charset val="204"/>
        <scheme val="minor"/>
      </rPr>
      <t xml:space="preserve">This table could be used for each NDC target in case Party’s NDC has multiple targets.
</t>
    </r>
    <r>
      <rPr>
        <vertAlign val="superscript"/>
        <sz val="10"/>
        <rFont val="Calibri"/>
        <family val="2"/>
        <charset val="204"/>
        <scheme val="minor"/>
      </rPr>
      <t>b</t>
    </r>
    <r>
      <rPr>
        <sz val="10"/>
        <rFont val="Calibri"/>
        <family val="2"/>
        <charset val="204"/>
        <scheme val="minor"/>
      </rPr>
      <t xml:space="preserve"> Parties may provide information on conditional targets in a documentation box with references to the relevant page in their biennial transparency report.</t>
    </r>
  </si>
  <si>
    <r>
      <t xml:space="preserve">5. Mitigation policies and measures, actions and plans, including those with mitigation co-benefits resulting from adaptation actions and economic diversification plans, related to implementing and achieving a nationally determined contribution under Article 4 of the Paris Agreement </t>
    </r>
    <r>
      <rPr>
        <b/>
        <vertAlign val="superscript"/>
        <sz val="14"/>
        <color theme="1"/>
        <rFont val="Calibri"/>
        <family val="2"/>
        <charset val="204"/>
        <scheme val="minor"/>
      </rPr>
      <t>(a, b)</t>
    </r>
  </si>
  <si>
    <t>No.</t>
    <phoneticPr fontId="0"/>
  </si>
  <si>
    <r>
      <t xml:space="preserve">Name </t>
    </r>
    <r>
      <rPr>
        <i/>
        <vertAlign val="superscript"/>
        <sz val="12"/>
        <color theme="1"/>
        <rFont val="Calibri"/>
        <family val="2"/>
        <charset val="204"/>
        <scheme val="minor"/>
      </rPr>
      <t>(c)</t>
    </r>
  </si>
  <si>
    <r>
      <t>Description</t>
    </r>
    <r>
      <rPr>
        <i/>
        <vertAlign val="superscript"/>
        <sz val="12"/>
        <color theme="1"/>
        <rFont val="Calibri"/>
        <family val="2"/>
        <charset val="204"/>
        <scheme val="minor"/>
      </rPr>
      <t xml:space="preserve"> (d,e, f)</t>
    </r>
  </si>
  <si>
    <t>Objectives</t>
  </si>
  <si>
    <r>
      <t>Type of instrument</t>
    </r>
    <r>
      <rPr>
        <i/>
        <vertAlign val="superscript"/>
        <sz val="12"/>
        <color theme="1"/>
        <rFont val="Calibri"/>
        <family val="2"/>
        <charset val="204"/>
        <scheme val="minor"/>
      </rPr>
      <t xml:space="preserve"> (g)</t>
    </r>
  </si>
  <si>
    <r>
      <t>Status</t>
    </r>
    <r>
      <rPr>
        <i/>
        <vertAlign val="superscript"/>
        <sz val="12"/>
        <color theme="1"/>
        <rFont val="Calibri"/>
        <family val="2"/>
        <charset val="204"/>
        <scheme val="minor"/>
      </rPr>
      <t xml:space="preserve"> (h)</t>
    </r>
  </si>
  <si>
    <r>
      <t xml:space="preserve">Sector(s) affected </t>
    </r>
    <r>
      <rPr>
        <i/>
        <vertAlign val="superscript"/>
        <sz val="12"/>
        <color theme="1"/>
        <rFont val="Calibri"/>
        <family val="2"/>
        <charset val="204"/>
        <scheme val="minor"/>
      </rPr>
      <t>(i)</t>
    </r>
  </si>
  <si>
    <t>Gases affected</t>
  </si>
  <si>
    <t>Start year of implementation</t>
  </si>
  <si>
    <t>Implementing entity or entities</t>
  </si>
  <si>
    <r>
      <t>Estimates of GHG emission reductions (kt CO2 eq)</t>
    </r>
    <r>
      <rPr>
        <i/>
        <vertAlign val="superscript"/>
        <sz val="12"/>
        <rFont val="Calibri"/>
        <family val="2"/>
        <charset val="204"/>
        <scheme val="minor"/>
      </rPr>
      <t xml:space="preserve"> (j, k)</t>
    </r>
    <r>
      <rPr>
        <i/>
        <sz val="12"/>
        <rFont val="Calibri"/>
        <family val="2"/>
        <charset val="204"/>
        <scheme val="minor"/>
      </rPr>
      <t xml:space="preserve"> </t>
    </r>
  </si>
  <si>
    <t>Achieved</t>
    <phoneticPr fontId="0"/>
  </si>
  <si>
    <t>Expected</t>
    <phoneticPr fontId="0"/>
  </si>
  <si>
    <t>Accelerating the transformational shift to a low-carbon economy in the Republic of Mauritius</t>
  </si>
  <si>
    <t>Component 1: Institutional strengthening for renewable energy (Phase 1)
➢ Component 2: Improving grid absorption capacity followed by PV deployment (Phase 1 &amp; 2)
➢ Component 3: PV mini-grids on the Outer Island of Agalega (Phase 2)</t>
  </si>
  <si>
    <t>The project will provide the enabling environment for the scaling up of renewable energy in Mauritius thereby bringing the transformational change advocated by the Green Climate Fund (GCF). The project will curtail both the regulatory and infrastructural barriers for a paradigm shift in power generation in Mauritius.</t>
  </si>
  <si>
    <t>Regulatory, economic</t>
  </si>
  <si>
    <t>Under implementation</t>
  </si>
  <si>
    <t>Energy</t>
  </si>
  <si>
    <t>CO2, CH4, N2O</t>
  </si>
  <si>
    <t>Ministry of Finance Economic Planning and Development - Government of Mauritius</t>
  </si>
  <si>
    <t>4270 (lifetime)</t>
  </si>
  <si>
    <t>Mandatory Energy Labelling</t>
  </si>
  <si>
    <t>Energy Efficiency (Labelling of Regulated Machinery) Regulations 2017 for refrigerator, oven and dishwasher. Air conditioners and washing machine are the next electrical appliances to be regulated.
• Amend Energy Efficiency (Labelling of Regulated Machinery) Regulations 2017.
• Carry out media campaign to inform the public.
• Issue guidelines for the proper installation and maintenance of air conditioners.
• Ban on importation of fixed speed compressor air conditioners in a phased manner by 2024, starting with those with capacity of at least 36,000 BTU as from January 2022.
• Ban on importation of all incandescent light bulbs used for general lighting in order to pave the way for more energy efficient lighting.
• Establish procedures to monitor energy efficiency and consumption to enable public institutions to reduce their electricity consumption by at least 5% of its current electricity consumption</t>
  </si>
  <si>
    <t>Provide information on energy performance of appliances to allow consumers to make informed purchase decisions
• Reduce energy consumption and fossil fuel imports through a shift to more energy efficient household appliances.
• Improvement in energy efficiency gains through adoption of rescaled energy labels
• Reduce GHG emission</t>
  </si>
  <si>
    <t>Ministry of Energy and Public Utilities (Energy Efficiency Management Office)</t>
  </si>
  <si>
    <t>Modal shift to a mass transport system (Light Rail)</t>
  </si>
  <si>
    <t>While the implementation of this Light Rail System is already contributing to the reduction of traffic congestion, moreover its infrastructure itself is designed and built to last a century and the whole system runs purely on electricity only, thereby reducing air as well as noise pollution. At the same time, this mode of transport is enhancing mobility of commuters who have a viable choice combining the use of public transport with the usage of private vehicles, including the use of purpose-built pedestrian walkways and cycle tracks. Vision 2030 enunciates that “Government will aim at ensuring energy security by promoting cleaner and sustainable energy through the development of renewable energy and energy efficient technologies.”</t>
  </si>
  <si>
    <t>To collaboratively develop and operate an economically and environmentally sustainable light rail network by reducing traffic congestion and carbon emission.
• To provide an alternate mode of transport that is inclusive, comfortable, safe, secure, reliable, and accessible to all members of society.</t>
  </si>
  <si>
    <t>Transport</t>
  </si>
  <si>
    <t>Ministry of Land Transport and Light Rail (Metro Express Ltd)</t>
  </si>
  <si>
    <t>Standards for treated manure from animal waste</t>
  </si>
  <si>
    <t>Implementation Committee set up under the chairmanship of MSB to develop technology to meet published standards
• Specifications for treated farm animal manure published under Standards MS 196 in November 2018
• Action plan and Protocol for sanitation of cattle and poultry manure trial developed.
• Experimental trials started in in October 2019 by FAREI in collaboration of University of Mauritius and MSB. Two methods (solar drying and dehydration) were assessed using cattle and poultry manure. In solarisation trial, transparent plastic of 50μ thickness was effective in sanitisation of both poultry and cattle manure within one week and both treated manure complied with chemical and microbiological standards as set in MS 196-201. For solar dehydration, preliminary findings showed that cattle and poultry manure can be sanitised within 5 weeks
• Flyer distribution and sensitisation workshop done on “solarisation as a method for sanitisation of cattle and poultry manure” with various stakeholders on 21st January 2021 at Wooton, Farmer Training School , FAREI.</t>
  </si>
  <si>
    <t>To develop treated manure standards using proven locally adapted technology through dehydration and solarisation to reduce GHG emission.</t>
  </si>
  <si>
    <t>Agriculture</t>
  </si>
  <si>
    <t>CH4, N2O</t>
  </si>
  <si>
    <t>Food and Agricultural Research and Extension Institute (FAREI)
Mauritius Standard Bureau
University of Mauritius</t>
  </si>
  <si>
    <r>
      <rPr>
        <vertAlign val="superscript"/>
        <sz val="10"/>
        <color theme="1"/>
        <rFont val="Calibri"/>
        <family val="2"/>
        <charset val="204"/>
        <scheme val="minor"/>
      </rPr>
      <t xml:space="preserve">a </t>
    </r>
    <r>
      <rPr>
        <sz val="10"/>
        <color theme="1"/>
        <rFont val="Calibri"/>
        <family val="2"/>
        <charset val="204"/>
        <scheme val="minor"/>
      </rPr>
      <t>Each Party shall provide information on actions, policies and measures that support the implementation and achievement of its NDC under Article 4 of the Paris Agreement,</t>
    </r>
  </si>
  <si>
    <t xml:space="preserve"> focusing on those that have the most significant impact on GHG emissions or removals and those impacting key categories in the national GHG inventory.</t>
    <phoneticPr fontId="0"/>
  </si>
  <si>
    <t xml:space="preserve"> This information shall be presented in narrative and tabular format (para. 80 of the MPGs).</t>
    <phoneticPr fontId="0"/>
  </si>
  <si>
    <r>
      <rPr>
        <vertAlign val="superscript"/>
        <sz val="10"/>
        <color theme="1"/>
        <rFont val="Calibri"/>
        <family val="2"/>
        <charset val="204"/>
        <scheme val="minor"/>
      </rPr>
      <t>b</t>
    </r>
    <r>
      <rPr>
        <sz val="10"/>
        <color theme="1"/>
        <rFont val="Calibri"/>
        <family val="2"/>
        <charset val="204"/>
        <scheme val="minor"/>
      </rPr>
      <t xml:space="preserve"> For each Party with an NDC under Article 4 of the Paris Agreement that consists of mitigation co-benefits resulting from Parties’ adaptation actions and/or economic diversification plans</t>
    </r>
  </si>
  <si>
    <t>consistent with Article 4, para. 7, information to be reported under paras. 80, 82 and 83 of the MPGs includes relevant information on policies and measures contributing to mitigation cobenefits</t>
  </si>
  <si>
    <t>resulting from adaptation actions or economic diversification plans (para. 84 of the MPGs).</t>
  </si>
  <si>
    <r>
      <rPr>
        <vertAlign val="superscript"/>
        <sz val="10"/>
        <color theme="1"/>
        <rFont val="Calibri"/>
        <family val="2"/>
        <charset val="204"/>
        <scheme val="minor"/>
      </rPr>
      <t>c</t>
    </r>
    <r>
      <rPr>
        <sz val="10"/>
        <color theme="1"/>
        <rFont val="Calibri"/>
        <family val="2"/>
        <charset val="204"/>
        <scheme val="minor"/>
      </rPr>
      <t xml:space="preserve"> Parties may indicate whether a measure is included in the ‘with measures’ projections.</t>
    </r>
  </si>
  <si>
    <r>
      <rPr>
        <vertAlign val="superscript"/>
        <sz val="10"/>
        <color theme="1"/>
        <rFont val="Calibri"/>
        <family val="2"/>
        <charset val="204"/>
        <scheme val="minor"/>
      </rPr>
      <t>d</t>
    </r>
    <r>
      <rPr>
        <sz val="10"/>
        <color theme="1"/>
        <rFont val="Calibri"/>
        <family val="2"/>
        <charset val="204"/>
        <scheme val="minor"/>
      </rPr>
      <t xml:space="preserve"> Additional information may also be provided on the cost of the mitigation actions, non-GHG mitigation benefits, and how the mitigation action interacts with other mitigation actions, as</t>
    </r>
  </si>
  <si>
    <t>appropriate (para. 83(a–c) of the MPGs)</t>
  </si>
  <si>
    <r>
      <rPr>
        <vertAlign val="superscript"/>
        <sz val="10"/>
        <color theme="1"/>
        <rFont val="Calibri"/>
        <family val="2"/>
        <charset val="204"/>
        <scheme val="minor"/>
      </rPr>
      <t>e</t>
    </r>
    <r>
      <rPr>
        <sz val="10"/>
        <color theme="1"/>
        <rFont val="Calibri"/>
        <family val="2"/>
        <charset val="204"/>
        <scheme val="minor"/>
      </rPr>
      <t xml:space="preserve"> Parties should identify actions, policies and measures that influence GHG emissions from international transport (para. 88 of the MPGs).</t>
    </r>
  </si>
  <si>
    <r>
      <rPr>
        <vertAlign val="superscript"/>
        <sz val="10"/>
        <color theme="1"/>
        <rFont val="Calibri"/>
        <family val="2"/>
        <charset val="204"/>
        <scheme val="minor"/>
      </rPr>
      <t>f</t>
    </r>
    <r>
      <rPr>
        <sz val="10"/>
        <color theme="1"/>
        <rFont val="Calibri"/>
        <family val="2"/>
        <charset val="204"/>
        <scheme val="minor"/>
      </rPr>
      <t xml:space="preserve"> Parties should, to the extent possible, provide information about how actions, policies and measures are modifying longer-term trends in GHG emissions and removals (para. 89 of the</t>
    </r>
  </si>
  <si>
    <t>MPGs).</t>
  </si>
  <si>
    <r>
      <rPr>
        <vertAlign val="superscript"/>
        <sz val="10"/>
        <color theme="1"/>
        <rFont val="Calibri"/>
        <family val="2"/>
        <charset val="204"/>
        <scheme val="minor"/>
      </rPr>
      <t xml:space="preserve">g </t>
    </r>
    <r>
      <rPr>
        <sz val="10"/>
        <color theme="1"/>
        <rFont val="Calibri"/>
        <family val="2"/>
        <charset val="204"/>
        <scheme val="minor"/>
      </rPr>
      <t>Parties shall, to the extent possible, provide information on the types of instrument: regulatory, economic instrument or other (para. 82(d) of the MPGs).</t>
    </r>
  </si>
  <si>
    <r>
      <rPr>
        <vertAlign val="superscript"/>
        <sz val="10"/>
        <color theme="1"/>
        <rFont val="Calibri"/>
        <family val="2"/>
        <charset val="204"/>
        <scheme val="minor"/>
      </rPr>
      <t xml:space="preserve">h </t>
    </r>
    <r>
      <rPr>
        <sz val="10"/>
        <color theme="1"/>
        <rFont val="Calibri"/>
        <family val="2"/>
        <charset val="204"/>
        <scheme val="minor"/>
      </rPr>
      <t>Parties shall, to the extent possible, use the following descriptive terms to report on status of implementation: planned, adopted or implemented (para. 82(e) of the MPGs).</t>
    </r>
  </si>
  <si>
    <r>
      <rPr>
        <vertAlign val="superscript"/>
        <sz val="10"/>
        <color theme="1"/>
        <rFont val="Calibri"/>
        <family val="2"/>
        <charset val="204"/>
        <scheme val="minor"/>
      </rPr>
      <t>i</t>
    </r>
    <r>
      <rPr>
        <sz val="10"/>
        <color theme="1"/>
        <rFont val="Calibri"/>
        <family val="2"/>
        <charset val="204"/>
        <scheme val="minor"/>
      </rPr>
      <t xml:space="preserve"> Parties shall, to the extent possible, provide information on sector(s) affected: energy, transport, industrial processes and product use, agriculture, LULUCF, waste management or other</t>
    </r>
  </si>
  <si>
    <t>(paras. 81 and 82(f) of the MPGs).</t>
  </si>
  <si>
    <r>
      <rPr>
        <vertAlign val="superscript"/>
        <sz val="10"/>
        <color theme="1"/>
        <rFont val="Calibri"/>
        <family val="2"/>
        <charset val="204"/>
        <scheme val="minor"/>
      </rPr>
      <t>j</t>
    </r>
    <r>
      <rPr>
        <sz val="10"/>
        <color theme="1"/>
        <rFont val="Calibri"/>
        <family val="2"/>
        <charset val="204"/>
        <scheme val="minor"/>
      </rPr>
      <t xml:space="preserve"> Each Party shall provide, to the extent possible, estimates of expected and achieved GHG emission reductions for its actions, policies and measures in the tabular format; those developing</t>
    </r>
  </si>
  <si>
    <t>country Parties that need flexibility in the light of their capacities with respect to this provision are instead encouraged to report this information (para. 85 of the MPGs).</t>
  </si>
  <si>
    <r>
      <rPr>
        <vertAlign val="superscript"/>
        <sz val="10"/>
        <color theme="1"/>
        <rFont val="Calibri"/>
        <family val="2"/>
        <charset val="204"/>
        <scheme val="minor"/>
      </rPr>
      <t>k</t>
    </r>
    <r>
      <rPr>
        <sz val="10"/>
        <color theme="1"/>
        <rFont val="Calibri"/>
        <family val="2"/>
        <charset val="204"/>
        <scheme val="minor"/>
      </rPr>
      <t xml:space="preserve"> To the extent available, each Party shall describe the methodologies and assumptions used to estimate the GHG emission reductions or removals due to each action, policy and measure.</t>
    </r>
  </si>
  <si>
    <t>This information may be presented in an annex to the biennial transparency report (para. 86 of the MPGs).</t>
  </si>
  <si>
    <t>Source: Decision 5/CMA.3. Guidance operationalizing the modalities, procedures and guidelines for the enhanced transparency framework referred to in Article 13 of the Paris Agreement. In Annex II.</t>
    <phoneticPr fontId="0"/>
  </si>
  <si>
    <r>
      <t xml:space="preserve">7. Information on projections of greenhouse gas emissions and removals under a </t>
    </r>
    <r>
      <rPr>
        <b/>
        <sz val="14"/>
        <color theme="9"/>
        <rFont val="Calibri"/>
        <family val="2"/>
        <charset val="204"/>
        <scheme val="minor"/>
      </rPr>
      <t>‘with measures’ scenario</t>
    </r>
    <r>
      <rPr>
        <b/>
        <vertAlign val="superscript"/>
        <sz val="14"/>
        <color theme="9"/>
        <rFont val="Calibri"/>
        <family val="2"/>
        <charset val="204"/>
        <scheme val="minor"/>
      </rPr>
      <t>a,b</t>
    </r>
  </si>
  <si>
    <r>
      <t>Most recent year in the Party’s national inventory report (kt CO2 eq)</t>
    </r>
    <r>
      <rPr>
        <i/>
        <vertAlign val="superscript"/>
        <sz val="12"/>
        <color theme="1"/>
        <rFont val="Calibri"/>
        <family val="2"/>
        <charset val="204"/>
        <scheme val="minor"/>
      </rPr>
      <t>c</t>
    </r>
  </si>
  <si>
    <r>
      <t>Projections of GHG emissions and removals, (kt CO2 eq)</t>
    </r>
    <r>
      <rPr>
        <i/>
        <vertAlign val="superscript"/>
        <sz val="12"/>
        <color theme="1"/>
        <rFont val="Calibri"/>
        <family val="2"/>
        <charset val="204"/>
        <scheme val="minor"/>
      </rPr>
      <t>c</t>
    </r>
  </si>
  <si>
    <r>
      <t>Sector</t>
    </r>
    <r>
      <rPr>
        <b/>
        <i/>
        <vertAlign val="superscript"/>
        <sz val="11"/>
        <color theme="1"/>
        <rFont val="Calibri"/>
        <family val="2"/>
        <charset val="204"/>
        <scheme val="minor"/>
      </rPr>
      <t>d</t>
    </r>
  </si>
  <si>
    <t>BAU emissions</t>
  </si>
  <si>
    <t>Industrial processes and product use</t>
  </si>
  <si>
    <t>LULUCF</t>
  </si>
  <si>
    <t xml:space="preserve">Waste </t>
  </si>
  <si>
    <t>Other (specify)</t>
  </si>
  <si>
    <t>Gas</t>
  </si>
  <si>
    <t>CO2 emissions including net CO2 from LULUCF</t>
  </si>
  <si>
    <t>CO2 emissions excluding net CO2 from LULUCF</t>
  </si>
  <si>
    <t>CH4 emissions including CH4 from LULUCF</t>
  </si>
  <si>
    <t>CH4 emissions excluding CH4 from LULUCF</t>
  </si>
  <si>
    <t>N2O emissions including N2O from LULUCF</t>
  </si>
  <si>
    <t>N2O emissions excluding N2O from LULUCF</t>
  </si>
  <si>
    <t>HFCs</t>
  </si>
  <si>
    <t>PFCs</t>
  </si>
  <si>
    <t>SF6</t>
  </si>
  <si>
    <t>NF3</t>
  </si>
  <si>
    <t>Total with LULUCF</t>
  </si>
  <si>
    <t>Total without LULUCF</t>
  </si>
  <si>
    <r>
      <rPr>
        <vertAlign val="superscript"/>
        <sz val="11"/>
        <color theme="1"/>
        <rFont val="Calibri"/>
        <family val="2"/>
        <charset val="204"/>
        <scheme val="minor"/>
      </rPr>
      <t>a</t>
    </r>
    <r>
      <rPr>
        <sz val="11"/>
        <color theme="1"/>
        <rFont val="Calibri"/>
        <family val="2"/>
        <charset val="204"/>
        <scheme val="minor"/>
      </rPr>
      <t xml:space="preserve"> Each Party shall report projections pursuant to paras. 93–101 of the MPGs; those developing country Parties that need flexibility</t>
    </r>
  </si>
  <si>
    <t>in the light of their capacities are instead encouraged to report such projections (para. 92 of the MPGs).</t>
  </si>
  <si>
    <r>
      <rPr>
        <vertAlign val="superscript"/>
        <sz val="11"/>
        <color theme="1"/>
        <rFont val="Calibri"/>
        <family val="2"/>
        <charset val="204"/>
        <scheme val="minor"/>
      </rPr>
      <t xml:space="preserve">b </t>
    </r>
    <r>
      <rPr>
        <sz val="11"/>
        <color theme="1"/>
        <rFont val="Calibri"/>
        <family val="2"/>
        <charset val="204"/>
        <scheme val="minor"/>
      </rPr>
      <t>Those developing country Parties that need flexibility in the light of their capacities with respect paras. 93–101 of the MPGs can</t>
    </r>
  </si>
  <si>
    <t>instead report using a less detailed methodology or coverage (para. 102 of the MPGs).</t>
  </si>
  <si>
    <r>
      <rPr>
        <vertAlign val="superscript"/>
        <sz val="11"/>
        <color theme="1"/>
        <rFont val="Calibri"/>
        <family val="2"/>
        <charset val="204"/>
        <scheme val="minor"/>
      </rPr>
      <t>c</t>
    </r>
    <r>
      <rPr>
        <sz val="11"/>
        <color theme="1"/>
        <rFont val="Calibri"/>
        <family val="2"/>
        <charset val="204"/>
        <scheme val="minor"/>
      </rPr>
      <t xml:space="preserve"> Projections shall begin from the most recent year in the Party’s national report and extend at least 15 years beyond the next year</t>
    </r>
  </si>
  <si>
    <t>ending in zero or five; those developing country Parties that need flexibility in the light of their capacities with respect to this</t>
  </si>
  <si>
    <t>provision have the flexibility to instead extend their projections at least to the end point of their NDC under Article 4 of the Paris</t>
  </si>
  <si>
    <t>Agreement (para. 95 of the MPGs).</t>
  </si>
  <si>
    <r>
      <rPr>
        <vertAlign val="superscript"/>
        <sz val="11"/>
        <color theme="1"/>
        <rFont val="Calibri"/>
        <family val="2"/>
        <charset val="204"/>
        <scheme val="minor"/>
      </rPr>
      <t>d</t>
    </r>
    <r>
      <rPr>
        <sz val="11"/>
        <color theme="1"/>
        <rFont val="Calibri"/>
        <family val="2"/>
        <charset val="204"/>
        <scheme val="minor"/>
      </rPr>
      <t xml:space="preserve"> In accordance with para. 82(f) of the MPGs.</t>
    </r>
  </si>
  <si>
    <t>6. Summary of greenhouse gas emissions and removals in accordance with the common reporting table 10 emission trends –summary</t>
  </si>
  <si>
    <t>According to paragraph 91 of the MPGs, each Party that submits a stand-alone national inventory report shall provide a summary</t>
  </si>
  <si>
    <t>of its GHG emissions and removals. This information shall be provided for those reporting years corresponding to the Party’s</t>
  </si>
  <si>
    <t>most recent national inventory report, in a tabular format.</t>
  </si>
  <si>
    <r>
      <t xml:space="preserve">8. Information on projections of greenhouse gas emissions and removals under a </t>
    </r>
    <r>
      <rPr>
        <b/>
        <sz val="14"/>
        <color theme="9"/>
        <rFont val="Calibri"/>
        <family val="2"/>
        <charset val="204"/>
        <scheme val="minor"/>
      </rPr>
      <t>‘with additional measures’ scenario</t>
    </r>
    <r>
      <rPr>
        <b/>
        <vertAlign val="superscript"/>
        <sz val="14"/>
        <color theme="9"/>
        <rFont val="Calibri"/>
        <family val="2"/>
        <charset val="204"/>
        <scheme val="minor"/>
      </rPr>
      <t>a,b</t>
    </r>
  </si>
  <si>
    <t>20XX</t>
  </si>
  <si>
    <t>20X(0)(5)</t>
  </si>
  <si>
    <r>
      <rPr>
        <vertAlign val="superscript"/>
        <sz val="11"/>
        <color theme="1"/>
        <rFont val="Calibri"/>
        <family val="2"/>
        <charset val="204"/>
        <scheme val="minor"/>
      </rPr>
      <t xml:space="preserve">a </t>
    </r>
    <r>
      <rPr>
        <sz val="11"/>
        <color theme="1"/>
        <rFont val="Calibri"/>
        <family val="2"/>
        <charset val="204"/>
        <scheme val="minor"/>
      </rPr>
      <t>Each Party shall report projections pursuant to paras. 93–101 of the MPGs; those developing country Parties that</t>
    </r>
  </si>
  <si>
    <t>need flexibility in the light of their capacities are instead encouraged to report such projections (para. 92 of the</t>
  </si>
  <si>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paras. 93–101 of</t>
    </r>
  </si>
  <si>
    <t>the MPGs can instead report using a less detailed methodology or coverage (para. 102 of the MPGs).</t>
  </si>
  <si>
    <r>
      <rPr>
        <vertAlign val="superscript"/>
        <sz val="11"/>
        <color theme="1"/>
        <rFont val="Calibri"/>
        <family val="2"/>
        <charset val="204"/>
        <scheme val="minor"/>
      </rPr>
      <t>c</t>
    </r>
    <r>
      <rPr>
        <sz val="11"/>
        <color theme="1"/>
        <rFont val="Calibri"/>
        <family val="2"/>
        <charset val="204"/>
        <scheme val="minor"/>
      </rPr>
      <t xml:space="preserve"> Projections shall begin from the most recent year in the Party’s national report and extend at least 15 years</t>
    </r>
  </si>
  <si>
    <t>beyond the next year ending in zero or five; those developing country Parties that need flexibility in the light of their</t>
  </si>
  <si>
    <t>capacities with respect to this provision have the flexibility to instead extend their projections at least to the end point</t>
  </si>
  <si>
    <t>of their NDC under Article 4 of the Paris Agreement (para. 95 of the MPGs).</t>
  </si>
  <si>
    <r>
      <t xml:space="preserve">9. Information on projections of greenhouse gas emissions and removals under a </t>
    </r>
    <r>
      <rPr>
        <b/>
        <sz val="14"/>
        <color theme="9"/>
        <rFont val="Calibri"/>
        <family val="2"/>
        <charset val="204"/>
        <scheme val="minor"/>
      </rPr>
      <t>‘without measures’ scenario</t>
    </r>
    <r>
      <rPr>
        <b/>
        <vertAlign val="superscript"/>
        <sz val="14"/>
        <color theme="9"/>
        <rFont val="Calibri"/>
        <family val="2"/>
        <charset val="204"/>
        <scheme val="minor"/>
      </rPr>
      <t>a,b</t>
    </r>
  </si>
  <si>
    <r>
      <t>Most recent year in the Party’s national inventory report (kt CO2 eq)</t>
    </r>
    <r>
      <rPr>
        <i/>
        <vertAlign val="superscript"/>
        <sz val="11"/>
        <color theme="1"/>
        <rFont val="Calibri"/>
        <family val="2"/>
        <charset val="204"/>
        <scheme val="minor"/>
      </rPr>
      <t>c</t>
    </r>
  </si>
  <si>
    <t>Projections of GHG emissions and removals, (kt CO2 eq)c</t>
  </si>
  <si>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paras. 93–101 of the MPGs can</t>
    </r>
  </si>
  <si>
    <r>
      <t>10. Projections of key indicators</t>
    </r>
    <r>
      <rPr>
        <b/>
        <vertAlign val="superscript"/>
        <sz val="14"/>
        <color theme="1"/>
        <rFont val="Calibri"/>
        <family val="2"/>
        <charset val="204"/>
        <scheme val="minor"/>
      </rPr>
      <t>a,b</t>
    </r>
  </si>
  <si>
    <r>
      <t>Key indicator(s):</t>
    </r>
    <r>
      <rPr>
        <vertAlign val="superscript"/>
        <sz val="12"/>
        <color theme="1"/>
        <rFont val="Calibri"/>
        <family val="2"/>
        <charset val="204"/>
        <scheme val="minor"/>
      </rPr>
      <t>c</t>
    </r>
  </si>
  <si>
    <t>Most recent year in the Party’s
national inventory report, or the most recent year for which data is available</t>
  </si>
  <si>
    <r>
      <t>Projections of key indicators</t>
    </r>
    <r>
      <rPr>
        <i/>
        <vertAlign val="superscript"/>
        <sz val="12"/>
        <color theme="1"/>
        <rFont val="Calibri"/>
        <family val="2"/>
        <charset val="204"/>
        <scheme val="minor"/>
      </rPr>
      <t>d</t>
    </r>
  </si>
  <si>
    <t xml:space="preserve">Total economy-wide greenhouse gas emissions and removals </t>
  </si>
  <si>
    <t>kt CO2 eq</t>
  </si>
  <si>
    <t>Note: The Party could add rows for each additional key indicator.</t>
  </si>
  <si>
    <r>
      <rPr>
        <vertAlign val="superscript"/>
        <sz val="11"/>
        <color theme="1"/>
        <rFont val="Calibri"/>
        <family val="2"/>
        <charset val="204"/>
        <scheme val="minor"/>
      </rPr>
      <t xml:space="preserve">b </t>
    </r>
    <r>
      <rPr>
        <sz val="11"/>
        <color theme="1"/>
        <rFont val="Calibri"/>
        <family val="2"/>
        <charset val="204"/>
        <scheme val="minor"/>
      </rPr>
      <t>Those developing country Parties that need flexibility in the light of their capacities with respect paras. 93–101 of</t>
    </r>
  </si>
  <si>
    <r>
      <rPr>
        <vertAlign val="superscript"/>
        <sz val="11"/>
        <color theme="1"/>
        <rFont val="Calibri"/>
        <family val="2"/>
        <charset val="204"/>
        <scheme val="minor"/>
      </rPr>
      <t>c</t>
    </r>
    <r>
      <rPr>
        <sz val="11"/>
        <color theme="1"/>
        <rFont val="Calibri"/>
        <family val="2"/>
        <charset val="204"/>
        <scheme val="minor"/>
      </rPr>
      <t xml:space="preserve"> Each Party shall also provide projections of key indicators to determine progress towards its NDC under Article 4</t>
    </r>
  </si>
  <si>
    <t>of the Paris Agreement (para. 97 of the MPGs).</t>
  </si>
  <si>
    <r>
      <rPr>
        <vertAlign val="superscript"/>
        <sz val="11"/>
        <color theme="1"/>
        <rFont val="Calibri"/>
        <family val="2"/>
        <charset val="204"/>
        <scheme val="minor"/>
      </rPr>
      <t>d</t>
    </r>
    <r>
      <rPr>
        <sz val="11"/>
        <color theme="1"/>
        <rFont val="Calibri"/>
        <family val="2"/>
        <charset val="204"/>
        <scheme val="minor"/>
      </rPr>
      <t xml:space="preserve"> Future years extended to at least 15 years beyond the next year ending in zero or five; those developing country</t>
    </r>
  </si>
  <si>
    <t>Parties that need flexibility in the light of their capacities with respect to this provision have the flexibility to instead</t>
  </si>
  <si>
    <t>extend their projections at least to the end point of their NDC under Article 4 of the Paris Agreement (para. 95 of the</t>
  </si>
  <si>
    <r>
      <t>11. Key underlying assumptions and parameters used for projections</t>
    </r>
    <r>
      <rPr>
        <b/>
        <vertAlign val="superscript"/>
        <sz val="14"/>
        <color theme="1"/>
        <rFont val="Calibri"/>
        <family val="2"/>
        <charset val="204"/>
        <scheme val="minor"/>
      </rPr>
      <t>a,b</t>
    </r>
  </si>
  <si>
    <r>
      <t>Key underlying
assumptions and
parameters:</t>
    </r>
    <r>
      <rPr>
        <vertAlign val="superscript"/>
        <sz val="12"/>
        <color theme="1"/>
        <rFont val="Calibri"/>
        <family val="2"/>
        <charset val="204"/>
        <scheme val="minor"/>
      </rPr>
      <t>c</t>
    </r>
  </si>
  <si>
    <r>
      <t>Projections of key underlying assumptions and
parameters</t>
    </r>
    <r>
      <rPr>
        <i/>
        <vertAlign val="superscript"/>
        <sz val="12"/>
        <color theme="1"/>
        <rFont val="Calibri"/>
        <family val="2"/>
        <charset val="204"/>
        <scheme val="minor"/>
      </rPr>
      <t>d</t>
    </r>
  </si>
  <si>
    <t>Note: The Party could add rows for each additional key underlying assumptions and parameters.</t>
  </si>
  <si>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to paragraphs</t>
    </r>
  </si>
  <si>
    <t>93–101 of the MPGs can instead report using a less detailed methodology or coverage (para. 102 of the MPGs).</t>
  </si>
  <si>
    <r>
      <rPr>
        <vertAlign val="superscript"/>
        <sz val="11"/>
        <color theme="1"/>
        <rFont val="Calibri"/>
        <family val="2"/>
        <charset val="204"/>
        <scheme val="minor"/>
      </rPr>
      <t>c</t>
    </r>
    <r>
      <rPr>
        <sz val="11"/>
        <color theme="1"/>
        <rFont val="Calibri"/>
        <family val="2"/>
        <charset val="204"/>
        <scheme val="minor"/>
      </rPr>
      <t xml:space="preserve"> Information provided by each Party in describing the methodology used to develop the projections should include</t>
    </r>
  </si>
  <si>
    <t>key underlying assumptions and parameters used for projections (e.g. gross domestic product growth rate/level,</t>
  </si>
  <si>
    <t>population growth rate/level) (para. 96(a) of the MPGs).</t>
  </si>
  <si>
    <r>
      <t>12. Information necessary to track progress on the implementation and achievement of the domestic policies and measures implemented to address the social and economic
consequences of response measures</t>
    </r>
    <r>
      <rPr>
        <b/>
        <vertAlign val="superscript"/>
        <sz val="14"/>
        <color theme="1"/>
        <rFont val="Calibri"/>
        <family val="2"/>
        <charset val="204"/>
        <scheme val="minor"/>
      </rPr>
      <t>a</t>
    </r>
  </si>
  <si>
    <r>
      <t>Sectors and activities associated with the
response measures</t>
    </r>
    <r>
      <rPr>
        <i/>
        <vertAlign val="superscript"/>
        <sz val="12"/>
        <color theme="1"/>
        <rFont val="Calibri"/>
        <family val="2"/>
        <charset val="204"/>
        <scheme val="minor"/>
      </rPr>
      <t>b</t>
    </r>
  </si>
  <si>
    <r>
      <t>Social and economic consequences of the response
measures</t>
    </r>
    <r>
      <rPr>
        <i/>
        <vertAlign val="superscript"/>
        <sz val="12"/>
        <color theme="1"/>
        <rFont val="Calibri"/>
        <family val="2"/>
        <charset val="204"/>
        <scheme val="minor"/>
      </rPr>
      <t>c</t>
    </r>
  </si>
  <si>
    <r>
      <t>Challenges in and barriers to addressing the
consequences</t>
    </r>
    <r>
      <rPr>
        <i/>
        <vertAlign val="superscript"/>
        <sz val="12"/>
        <color theme="1"/>
        <rFont val="Calibri"/>
        <family val="2"/>
        <charset val="204"/>
        <scheme val="minor"/>
      </rPr>
      <t>d</t>
    </r>
  </si>
  <si>
    <r>
      <t>Actions to address the consequences</t>
    </r>
    <r>
      <rPr>
        <i/>
        <vertAlign val="superscript"/>
        <sz val="12"/>
        <color theme="1"/>
        <rFont val="Calibri"/>
        <family val="2"/>
        <charset val="204"/>
        <scheme val="minor"/>
      </rPr>
      <t>e</t>
    </r>
  </si>
  <si>
    <r>
      <rPr>
        <vertAlign val="superscript"/>
        <sz val="11"/>
        <color theme="1"/>
        <rFont val="Calibri"/>
        <family val="2"/>
        <charset val="204"/>
        <scheme val="minor"/>
      </rPr>
      <t xml:space="preserve">a </t>
    </r>
    <r>
      <rPr>
        <sz val="11"/>
        <color theme="1"/>
        <rFont val="Calibri"/>
        <family val="2"/>
        <charset val="204"/>
        <scheme val="minor"/>
      </rPr>
      <t>Each Party with an NDC under Article 4 that consists of adaptation actions and/or economic diversification plans resulting in mitigation co-benefits consistent with Article 4, para. 7, of the</t>
    </r>
  </si>
  <si>
    <t>Paris Agreement shall provide the information necessary to track progress on the implementation and achievement of the domestic policies and measures implemented to address the social and</t>
  </si>
  <si>
    <t>economic consequences of response measures (para. 78 of the MPGs).</t>
  </si>
  <si>
    <r>
      <rPr>
        <vertAlign val="superscript"/>
        <sz val="11"/>
        <color theme="1"/>
        <rFont val="Calibri"/>
        <family val="2"/>
        <charset val="204"/>
        <scheme val="minor"/>
      </rPr>
      <t>b</t>
    </r>
    <r>
      <rPr>
        <sz val="11"/>
        <color theme="1"/>
        <rFont val="Calibri"/>
        <family val="2"/>
        <charset val="204"/>
        <scheme val="minor"/>
      </rPr>
      <t xml:space="preserve"> In accordance with para. 78(a) of the MPGs.</t>
    </r>
  </si>
  <si>
    <r>
      <rPr>
        <vertAlign val="superscript"/>
        <sz val="11"/>
        <color theme="1"/>
        <rFont val="Calibri"/>
        <family val="2"/>
        <charset val="204"/>
        <scheme val="minor"/>
      </rPr>
      <t>c</t>
    </r>
    <r>
      <rPr>
        <sz val="11"/>
        <color theme="1"/>
        <rFont val="Calibri"/>
        <family val="2"/>
        <charset val="204"/>
        <scheme val="minor"/>
      </rPr>
      <t xml:space="preserve"> In accordance with para. 78(b) of the MPGs.</t>
    </r>
  </si>
  <si>
    <r>
      <rPr>
        <vertAlign val="superscript"/>
        <sz val="11"/>
        <color theme="1"/>
        <rFont val="Calibri"/>
        <family val="2"/>
        <charset val="204"/>
        <scheme val="minor"/>
      </rPr>
      <t>d</t>
    </r>
    <r>
      <rPr>
        <sz val="11"/>
        <color theme="1"/>
        <rFont val="Calibri"/>
        <family val="2"/>
        <charset val="204"/>
        <scheme val="minor"/>
      </rPr>
      <t xml:space="preserve"> In accordance with para. 78(c) of the MPGs.</t>
    </r>
  </si>
  <si>
    <r>
      <rPr>
        <vertAlign val="superscript"/>
        <sz val="11"/>
        <color theme="1"/>
        <rFont val="Calibri"/>
        <family val="2"/>
        <charset val="204"/>
        <scheme val="minor"/>
      </rPr>
      <t>e</t>
    </r>
    <r>
      <rPr>
        <sz val="11"/>
        <color theme="1"/>
        <rFont val="Calibri"/>
        <family val="2"/>
        <charset val="204"/>
        <scheme val="minor"/>
      </rPr>
      <t xml:space="preserve"> In accordance with para. 78(d) of the MPGs.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</si>
</sst>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charset val="204"/>
      <scheme val="minor"/>
    </font>
    <font>
      <sz val="9"/>
      <color theme="1"/>
      <name val="Times New Roman"/>
      <family val="1"/>
      <charset val="204"/>
    </font>
    <font>
      <sz val="9"/>
      <color theme="1"/>
      <name val="Calibri"/>
      <family val="2"/>
      <charset val="204"/>
      <scheme val="minor"/>
    </font>
    <font>
      <sz val="11"/>
      <color theme="1"/>
      <name val="Calibri"/>
      <family val="2"/>
      <scheme val="minor"/>
    </font>
    <font>
      <vertAlign val="superscript"/>
      <sz val="9"/>
      <color theme="1"/>
      <name val="Times New Roman"/>
      <family val="1"/>
      <charset val="204"/>
    </font>
    <font>
      <i/>
      <sz val="11"/>
      <color theme="1"/>
      <name val="Calibri"/>
      <family val="2"/>
      <charset val="204"/>
      <scheme val="minor"/>
    </font>
    <font>
      <i/>
      <vertAlign val="superscript"/>
      <sz val="11"/>
      <color theme="1"/>
      <name val="Calibri"/>
      <family val="2"/>
      <charset val="204"/>
      <scheme val="minor"/>
    </font>
    <font>
      <b/>
      <i/>
      <sz val="11"/>
      <color theme="1"/>
      <name val="Calibri"/>
      <family val="2"/>
      <charset val="204"/>
      <scheme val="minor"/>
    </font>
    <font>
      <b/>
      <sz val="11"/>
      <color theme="1"/>
      <name val="Calibri"/>
      <family val="2"/>
      <charset val="204"/>
      <scheme val="minor"/>
    </font>
    <font>
      <vertAlign val="superscript"/>
      <sz val="11"/>
      <color theme="1"/>
      <name val="Calibri"/>
      <family val="2"/>
      <charset val="204"/>
      <scheme val="minor"/>
    </font>
    <font>
      <i/>
      <sz val="9"/>
      <color theme="1"/>
      <name val="Calibri"/>
      <family val="2"/>
      <charset val="204"/>
      <scheme val="minor"/>
    </font>
    <font>
      <i/>
      <vertAlign val="superscript"/>
      <sz val="9"/>
      <color theme="1"/>
      <name val="Calibri"/>
      <family val="2"/>
      <charset val="204"/>
      <scheme val="minor"/>
    </font>
    <font>
      <vertAlign val="superscript"/>
      <sz val="9"/>
      <color theme="1"/>
      <name val="Calibri"/>
      <family val="2"/>
      <charset val="204"/>
      <scheme val="minor"/>
    </font>
    <font>
      <b/>
      <sz val="10"/>
      <color theme="1"/>
      <name val="Calibri"/>
      <family val="2"/>
      <charset val="204"/>
      <scheme val="minor"/>
    </font>
    <font>
      <b/>
      <sz val="12"/>
      <color theme="1"/>
      <name val="Calibri"/>
      <family val="2"/>
      <charset val="204"/>
      <scheme val="minor"/>
    </font>
    <font>
      <b/>
      <sz val="14"/>
      <color theme="1"/>
      <name val="Calibri"/>
      <family val="2"/>
      <charset val="204"/>
      <scheme val="minor"/>
    </font>
    <font>
      <b/>
      <sz val="14"/>
      <name val="Calibri"/>
      <family val="2"/>
      <charset val="204"/>
      <scheme val="minor"/>
    </font>
    <font>
      <sz val="10"/>
      <color theme="1"/>
      <name val="Calibri"/>
      <family val="2"/>
      <charset val="204"/>
      <scheme val="minor"/>
    </font>
    <font>
      <b/>
      <sz val="14"/>
      <color theme="9"/>
      <name val="Calibri"/>
      <family val="2"/>
      <charset val="204"/>
      <scheme val="minor"/>
    </font>
    <font>
      <b/>
      <sz val="10"/>
      <name val="Calibri"/>
      <family val="2"/>
      <charset val="204"/>
      <scheme val="minor"/>
    </font>
    <font>
      <i/>
      <sz val="10"/>
      <color theme="1"/>
      <name val="Calibri"/>
      <family val="2"/>
      <charset val="204"/>
      <scheme val="minor"/>
    </font>
    <font>
      <vertAlign val="superscript"/>
      <sz val="10"/>
      <color theme="1"/>
      <name val="Calibri"/>
      <family val="2"/>
      <charset val="204"/>
      <scheme val="minor"/>
    </font>
    <font>
      <sz val="10"/>
      <name val="Calibri"/>
      <family val="2"/>
      <charset val="204"/>
      <scheme val="minor"/>
    </font>
    <font>
      <i/>
      <sz val="10"/>
      <name val="Calibri"/>
      <family val="2"/>
      <charset val="204"/>
      <scheme val="minor"/>
    </font>
    <font>
      <sz val="10"/>
      <color theme="6" tint="-0.249977111117893"/>
      <name val="Calibri"/>
      <family val="2"/>
      <charset val="204"/>
      <scheme val="minor"/>
    </font>
    <font>
      <u/>
      <sz val="10"/>
      <color theme="6" tint="-0.249977111117893"/>
      <name val="Calibri"/>
      <family val="2"/>
      <charset val="204"/>
      <scheme val="minor"/>
    </font>
    <font>
      <vertAlign val="superscript"/>
      <sz val="10"/>
      <name val="Calibri"/>
      <family val="2"/>
      <charset val="204"/>
      <scheme val="minor"/>
    </font>
    <font>
      <sz val="11"/>
      <name val="Calibri"/>
      <family val="2"/>
      <charset val="204"/>
      <scheme val="minor"/>
    </font>
    <font>
      <i/>
      <sz val="12"/>
      <name val="Calibri"/>
      <family val="2"/>
      <charset val="204"/>
      <scheme val="minor"/>
    </font>
    <font>
      <b/>
      <i/>
      <vertAlign val="superscript"/>
      <sz val="11"/>
      <name val="Calibri"/>
      <family val="2"/>
      <charset val="204"/>
      <scheme val="minor"/>
    </font>
    <font>
      <b/>
      <i/>
      <vertAlign val="superscript"/>
      <sz val="14"/>
      <name val="Calibri"/>
      <family val="2"/>
      <charset val="204"/>
      <scheme val="minor"/>
    </font>
    <font>
      <b/>
      <i/>
      <sz val="11"/>
      <name val="Calibri"/>
      <family val="2"/>
      <charset val="204"/>
      <scheme val="minor"/>
    </font>
    <font>
      <b/>
      <vertAlign val="superscript"/>
      <sz val="14"/>
      <color theme="1"/>
      <name val="Calibri"/>
      <family val="2"/>
      <charset val="204"/>
      <scheme val="minor"/>
    </font>
    <font>
      <sz val="12"/>
      <color theme="1"/>
      <name val="Calibri"/>
      <family val="2"/>
      <charset val="204"/>
      <scheme val="minor"/>
    </font>
    <font>
      <i/>
      <sz val="12"/>
      <color theme="1"/>
      <name val="Calibri"/>
      <family val="2"/>
      <charset val="204"/>
      <scheme val="minor"/>
    </font>
    <font>
      <i/>
      <vertAlign val="superscript"/>
      <sz val="12"/>
      <color theme="1"/>
      <name val="Calibri"/>
      <family val="2"/>
      <charset val="204"/>
      <scheme val="minor"/>
    </font>
    <font>
      <sz val="14"/>
      <color theme="1"/>
      <name val="Calibri"/>
      <family val="2"/>
      <charset val="204"/>
      <scheme val="minor"/>
    </font>
    <font>
      <i/>
      <vertAlign val="superscript"/>
      <sz val="12"/>
      <name val="Calibri"/>
      <family val="2"/>
      <charset val="204"/>
      <scheme val="minor"/>
    </font>
    <font>
      <vertAlign val="superscript"/>
      <sz val="12"/>
      <color theme="1"/>
      <name val="Calibri"/>
      <family val="2"/>
      <charset val="204"/>
      <scheme val="minor"/>
    </font>
    <font>
      <b/>
      <vertAlign val="superscript"/>
      <sz val="14"/>
      <color theme="9"/>
      <name val="Calibri"/>
      <family val="2"/>
      <charset val="204"/>
      <scheme val="minor"/>
    </font>
    <font>
      <b/>
      <i/>
      <vertAlign val="superscript"/>
      <sz val="11"/>
      <color theme="1"/>
      <name val="Calibri"/>
      <family val="2"/>
      <charset val="204"/>
      <scheme val="minor"/>
    </font>
    <font>
      <b/>
      <i/>
      <sz val="10"/>
      <color theme="1"/>
      <name val="Calibri"/>
      <family val="2"/>
      <charset val="204"/>
      <scheme val="minor"/>
    </font>
    <font>
      <b/>
      <i/>
      <vertAlign val="superscript"/>
      <sz val="10"/>
      <color theme="1"/>
      <name val="Calibri"/>
      <family val="2"/>
      <charset val="204"/>
      <scheme val="minor"/>
    </font>
    <font>
      <b/>
      <i/>
      <sz val="10"/>
      <name val="Calibri"/>
      <family val="2"/>
      <charset val="204"/>
      <scheme val="minor"/>
    </font>
    <font>
      <b/>
      <sz val="11"/>
      <name val="Calibri"/>
      <family val="2"/>
      <charset val="204"/>
      <scheme val="minor"/>
    </font>
    <font>
      <i/>
      <sz val="11"/>
      <name val="Calibri"/>
      <family val="2"/>
      <charset val="204"/>
      <scheme val="minor"/>
    </font>
    <font>
      <i/>
      <vertAlign val="superscript"/>
      <sz val="11"/>
      <name val="Calibri"/>
      <family val="2"/>
      <charset val="204"/>
      <scheme val="minor"/>
    </font>
    <font>
      <sz val="10"/>
      <name val="Calibri"/>
      <family val="2"/>
      <scheme val="minor"/>
    </font>
    <font>
      <sz val="11"/>
      <color theme="6" tint="-0.249977111117893"/>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bgColor indexed="64"/>
      </patternFill>
    </fill>
    <fill>
      <patternFill patternType="solid">
        <fgColor theme="6" tint="0.59999389629810485"/>
        <bgColor indexed="64"/>
      </patternFill>
    </fill>
    <fill>
      <patternFill patternType="solid">
        <fgColor theme="4"/>
        <bgColor indexed="64"/>
      </patternFill>
    </fill>
    <fill>
      <patternFill patternType="solid">
        <fgColor theme="7"/>
        <bgColor indexed="64"/>
      </patternFill>
    </fill>
  </fills>
  <borders count="2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0" tint="-0.34998626667073579"/>
      </left>
      <right/>
      <top/>
      <bottom/>
      <diagonal/>
    </border>
    <border>
      <left style="thin">
        <color theme="0" tint="-0.34998626667073579"/>
      </left>
      <right/>
      <top/>
      <bottom style="thin">
        <color indexed="64"/>
      </bottom>
      <diagonal/>
    </border>
    <border>
      <left style="thin">
        <color theme="0" tint="-0.34998626667073579"/>
      </left>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6" tint="0.39997558519241921"/>
      </left>
      <right style="thin">
        <color theme="6" tint="0.39997558519241921"/>
      </right>
      <top style="thin">
        <color indexed="64"/>
      </top>
      <bottom style="thin">
        <color indexed="64"/>
      </bottom>
      <diagonal/>
    </border>
    <border>
      <left style="thin">
        <color theme="6" tint="0.39997558519241921"/>
      </left>
      <right/>
      <top style="thin">
        <color indexed="64"/>
      </top>
      <bottom style="thin">
        <color indexed="64"/>
      </bottom>
      <diagonal/>
    </border>
    <border>
      <left style="thin">
        <color theme="6" tint="0.39997558519241921"/>
      </left>
      <right style="thin">
        <color theme="6" tint="0.39997558519241921"/>
      </right>
      <top/>
      <bottom style="thin">
        <color indexed="64"/>
      </bottom>
      <diagonal/>
    </border>
    <border>
      <left style="thin">
        <color theme="6" tint="0.39997558519241921"/>
      </left>
      <right style="thin">
        <color theme="6" tint="0.39997558519241921"/>
      </right>
      <top/>
      <bottom/>
      <diagonal/>
    </border>
    <border>
      <left/>
      <right style="thin">
        <color theme="6" tint="0.39997558519241921"/>
      </right>
      <top style="thin">
        <color indexed="64"/>
      </top>
      <bottom style="thin">
        <color indexed="64"/>
      </bottom>
      <diagonal/>
    </border>
  </borders>
  <cellStyleXfs count="2">
    <xf numFmtId="0" fontId="0" fillId="0" borderId="0"/>
    <xf numFmtId="0" fontId="3" fillId="0" borderId="0"/>
  </cellStyleXfs>
  <cellXfs count="179">
    <xf numFmtId="0" fontId="0" fillId="0" borderId="0" xfId="0"/>
    <xf numFmtId="0" fontId="0" fillId="2" borderId="0" xfId="0" applyFill="1"/>
    <xf numFmtId="0" fontId="1" fillId="2" borderId="0" xfId="0" applyFont="1" applyFill="1"/>
    <xf numFmtId="0" fontId="5" fillId="3" borderId="3" xfId="0" applyFont="1" applyFill="1" applyBorder="1" applyAlignment="1">
      <alignment horizontal="justify" vertical="center" wrapText="1"/>
    </xf>
    <xf numFmtId="0" fontId="17" fillId="2" borderId="0" xfId="0" applyFont="1" applyFill="1"/>
    <xf numFmtId="0" fontId="20" fillId="3" borderId="3" xfId="0" applyFont="1" applyFill="1" applyBorder="1" applyAlignment="1">
      <alignment horizontal="justify" vertical="center" wrapText="1"/>
    </xf>
    <xf numFmtId="0" fontId="16" fillId="2" borderId="0" xfId="0" applyFont="1" applyFill="1"/>
    <xf numFmtId="0" fontId="19" fillId="2" borderId="0" xfId="0" applyFont="1" applyFill="1"/>
    <xf numFmtId="0" fontId="22" fillId="2" borderId="0" xfId="1" applyFont="1" applyFill="1"/>
    <xf numFmtId="0" fontId="22" fillId="2" borderId="0" xfId="1" applyFont="1" applyFill="1" applyAlignment="1">
      <alignment vertical="top"/>
    </xf>
    <xf numFmtId="0" fontId="24" fillId="3" borderId="2" xfId="1" applyFont="1" applyFill="1" applyBorder="1" applyAlignment="1">
      <alignment vertical="center" wrapText="1"/>
    </xf>
    <xf numFmtId="0" fontId="22" fillId="3" borderId="1" xfId="1" applyFont="1" applyFill="1" applyBorder="1" applyAlignment="1">
      <alignment horizontal="left" vertical="center"/>
    </xf>
    <xf numFmtId="0" fontId="22" fillId="3" borderId="1" xfId="1" applyFont="1" applyFill="1" applyBorder="1" applyAlignment="1">
      <alignment horizontal="center" vertical="center"/>
    </xf>
    <xf numFmtId="0" fontId="31" fillId="3" borderId="1" xfId="1" applyFont="1" applyFill="1" applyBorder="1" applyAlignment="1">
      <alignment horizontal="left" vertical="center" wrapText="1"/>
    </xf>
    <xf numFmtId="0" fontId="31" fillId="3" borderId="1" xfId="1" applyFont="1" applyFill="1" applyBorder="1" applyAlignment="1">
      <alignment vertical="center" wrapText="1"/>
    </xf>
    <xf numFmtId="0" fontId="17" fillId="2" borderId="0" xfId="0" applyFont="1" applyFill="1" applyAlignment="1">
      <alignment horizontal="center" vertical="center"/>
    </xf>
    <xf numFmtId="0" fontId="0" fillId="2" borderId="10" xfId="0" applyFill="1" applyBorder="1"/>
    <xf numFmtId="0" fontId="0" fillId="2" borderId="2"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3" xfId="0" applyFill="1" applyBorder="1"/>
    <xf numFmtId="0" fontId="0" fillId="2" borderId="15" xfId="0" applyFill="1" applyBorder="1"/>
    <xf numFmtId="0" fontId="33" fillId="6" borderId="2" xfId="0" applyFont="1" applyFill="1" applyBorder="1"/>
    <xf numFmtId="0" fontId="33" fillId="6" borderId="3" xfId="0" applyFont="1" applyFill="1" applyBorder="1"/>
    <xf numFmtId="0" fontId="14" fillId="6" borderId="2" xfId="0" applyFont="1" applyFill="1" applyBorder="1"/>
    <xf numFmtId="0" fontId="14" fillId="6" borderId="3" xfId="0" applyFont="1" applyFill="1" applyBorder="1"/>
    <xf numFmtId="0" fontId="7" fillId="3" borderId="2" xfId="0" applyFont="1" applyFill="1" applyBorder="1"/>
    <xf numFmtId="0" fontId="0" fillId="3" borderId="0" xfId="0" applyFill="1"/>
    <xf numFmtId="0" fontId="0" fillId="3" borderId="3" xfId="0" applyFill="1" applyBorder="1"/>
    <xf numFmtId="0" fontId="8" fillId="3" borderId="1" xfId="0" applyFont="1" applyFill="1" applyBorder="1"/>
    <xf numFmtId="0" fontId="8" fillId="3" borderId="3" xfId="0" applyFont="1" applyFill="1" applyBorder="1"/>
    <xf numFmtId="0" fontId="36" fillId="0" borderId="0" xfId="0" applyFont="1"/>
    <xf numFmtId="0" fontId="0" fillId="3" borderId="2" xfId="0" applyFill="1" applyBorder="1"/>
    <xf numFmtId="0" fontId="34" fillId="4" borderId="1" xfId="0" applyFont="1" applyFill="1" applyBorder="1" applyAlignment="1">
      <alignment wrapText="1"/>
    </xf>
    <xf numFmtId="0" fontId="34" fillId="4" borderId="1" xfId="0" applyFont="1" applyFill="1" applyBorder="1"/>
    <xf numFmtId="0" fontId="33" fillId="6" borderId="2" xfId="0" applyFont="1" applyFill="1" applyBorder="1" applyAlignment="1">
      <alignment horizontal="center" wrapText="1"/>
    </xf>
    <xf numFmtId="0" fontId="33" fillId="6" borderId="2" xfId="0" applyFont="1" applyFill="1" applyBorder="1" applyAlignment="1">
      <alignment wrapText="1"/>
    </xf>
    <xf numFmtId="0" fontId="22" fillId="3" borderId="2" xfId="1" applyFont="1" applyFill="1" applyBorder="1" applyAlignment="1">
      <alignment vertical="center" wrapText="1"/>
    </xf>
    <xf numFmtId="0" fontId="22" fillId="3" borderId="1" xfId="1" applyFont="1" applyFill="1" applyBorder="1" applyAlignment="1">
      <alignment horizontal="left" vertical="center" wrapText="1" indent="3"/>
    </xf>
    <xf numFmtId="0" fontId="17" fillId="3" borderId="3" xfId="0" applyFont="1" applyFill="1" applyBorder="1" applyAlignment="1">
      <alignment horizontal="justify" vertical="center" wrapText="1"/>
    </xf>
    <xf numFmtId="0" fontId="17" fillId="3" borderId="1" xfId="0" applyFont="1" applyFill="1" applyBorder="1" applyAlignment="1">
      <alignment horizontal="justify" vertical="center"/>
    </xf>
    <xf numFmtId="0" fontId="34" fillId="4" borderId="1" xfId="0" applyFont="1" applyFill="1" applyBorder="1" applyProtection="1">
      <protection locked="0"/>
    </xf>
    <xf numFmtId="0" fontId="17" fillId="5" borderId="3" xfId="0" applyFont="1" applyFill="1" applyBorder="1" applyAlignment="1" applyProtection="1">
      <alignment horizontal="justify" vertical="center" wrapText="1"/>
      <protection locked="0"/>
    </xf>
    <xf numFmtId="0" fontId="17" fillId="5" borderId="1" xfId="0" applyFont="1" applyFill="1" applyBorder="1" applyAlignment="1" applyProtection="1">
      <alignment horizontal="justify" vertical="center" wrapText="1"/>
      <protection locked="0"/>
    </xf>
    <xf numFmtId="0" fontId="17" fillId="5" borderId="1" xfId="0" applyFont="1" applyFill="1" applyBorder="1" applyAlignment="1" applyProtection="1">
      <alignment horizontal="justify" vertical="center"/>
      <protection locked="0"/>
    </xf>
    <xf numFmtId="0" fontId="17" fillId="3" borderId="3" xfId="0" applyFont="1" applyFill="1" applyBorder="1" applyAlignment="1">
      <alignment horizontal="left" vertical="center" wrapText="1" indent="3"/>
    </xf>
    <xf numFmtId="0" fontId="20" fillId="3" borderId="1" xfId="0" applyFont="1" applyFill="1" applyBorder="1" applyAlignment="1">
      <alignment horizontal="left" vertical="center" indent="2"/>
    </xf>
    <xf numFmtId="0" fontId="17" fillId="5" borderId="3" xfId="0" applyFont="1" applyFill="1" applyBorder="1" applyAlignment="1" applyProtection="1">
      <alignment horizontal="left" vertical="center" wrapText="1" indent="3"/>
      <protection locked="0"/>
    </xf>
    <xf numFmtId="0" fontId="17" fillId="5" borderId="1" xfId="0" applyFont="1" applyFill="1" applyBorder="1" applyAlignment="1" applyProtection="1">
      <alignment horizontal="left" vertical="center" indent="3"/>
      <protection locked="0"/>
    </xf>
    <xf numFmtId="0" fontId="41" fillId="3" borderId="3" xfId="0" applyFont="1" applyFill="1" applyBorder="1" applyAlignment="1">
      <alignment horizontal="justify" vertical="center" wrapText="1"/>
    </xf>
    <xf numFmtId="0" fontId="17" fillId="3" borderId="16" xfId="0" applyFont="1" applyFill="1" applyBorder="1" applyAlignment="1">
      <alignment horizontal="left" vertical="top" wrapText="1" indent="3"/>
    </xf>
    <xf numFmtId="0" fontId="17" fillId="3" borderId="18" xfId="0" applyFont="1" applyFill="1" applyBorder="1" applyAlignment="1">
      <alignment horizontal="left" vertical="top" wrapText="1" indent="3"/>
    </xf>
    <xf numFmtId="0" fontId="41" fillId="3" borderId="16" xfId="0" applyFont="1" applyFill="1" applyBorder="1" applyAlignment="1">
      <alignment horizontal="left" vertical="top" wrapText="1"/>
    </xf>
    <xf numFmtId="0" fontId="17" fillId="3" borderId="16" xfId="0" applyFont="1" applyFill="1" applyBorder="1" applyAlignment="1">
      <alignment horizontal="left" vertical="top" wrapText="1" indent="1"/>
    </xf>
    <xf numFmtId="0" fontId="17" fillId="3" borderId="16" xfId="0" applyFont="1" applyFill="1" applyBorder="1" applyAlignment="1">
      <alignment horizontal="left" vertical="top" wrapText="1"/>
    </xf>
    <xf numFmtId="0" fontId="20" fillId="3" borderId="16" xfId="0" applyFont="1" applyFill="1" applyBorder="1" applyAlignment="1">
      <alignment horizontal="left" vertical="top" wrapText="1"/>
    </xf>
    <xf numFmtId="0" fontId="17" fillId="3" borderId="19" xfId="0" applyFont="1" applyFill="1" applyBorder="1" applyAlignment="1">
      <alignment horizontal="left" vertical="top" wrapText="1" indent="3"/>
    </xf>
    <xf numFmtId="0" fontId="41" fillId="3" borderId="17" xfId="0" applyFont="1" applyFill="1" applyBorder="1" applyAlignment="1">
      <alignment vertical="top" wrapText="1"/>
    </xf>
    <xf numFmtId="0" fontId="41" fillId="3" borderId="20" xfId="0" applyFont="1" applyFill="1" applyBorder="1" applyAlignment="1">
      <alignment vertical="top" wrapText="1"/>
    </xf>
    <xf numFmtId="0" fontId="13" fillId="3" borderId="16" xfId="0" applyFont="1" applyFill="1" applyBorder="1" applyAlignment="1">
      <alignment horizontal="left" vertical="top"/>
    </xf>
    <xf numFmtId="0" fontId="41" fillId="3" borderId="16" xfId="0" applyFont="1" applyFill="1" applyBorder="1" applyAlignment="1">
      <alignment horizontal="left" vertical="top" wrapText="1" indent="3"/>
    </xf>
    <xf numFmtId="0" fontId="17" fillId="5" borderId="16" xfId="0" applyFont="1" applyFill="1" applyBorder="1" applyAlignment="1" applyProtection="1">
      <alignment horizontal="left" vertical="top"/>
      <protection locked="0"/>
    </xf>
    <xf numFmtId="0" fontId="17" fillId="5" borderId="16" xfId="0" applyFont="1" applyFill="1" applyBorder="1" applyAlignment="1" applyProtection="1">
      <alignment horizontal="left" vertical="top" wrapText="1"/>
      <protection locked="0"/>
    </xf>
    <xf numFmtId="0" fontId="27" fillId="2" borderId="0" xfId="1" applyFont="1" applyFill="1"/>
    <xf numFmtId="0" fontId="24" fillId="3" borderId="2" xfId="1" applyFont="1" applyFill="1" applyBorder="1" applyAlignment="1">
      <alignment horizontal="center" vertical="center"/>
    </xf>
    <xf numFmtId="4" fontId="22" fillId="3" borderId="0" xfId="1" applyNumberFormat="1" applyFont="1" applyFill="1" applyAlignment="1">
      <alignment horizontal="center" vertical="center"/>
    </xf>
    <xf numFmtId="0" fontId="23" fillId="3" borderId="0" xfId="1" applyFont="1" applyFill="1" applyAlignment="1">
      <alignment horizontal="center" vertical="center"/>
    </xf>
    <xf numFmtId="0" fontId="22" fillId="3" borderId="0" xfId="1" applyFont="1" applyFill="1" applyAlignment="1">
      <alignment horizontal="center" vertical="center"/>
    </xf>
    <xf numFmtId="0" fontId="25" fillId="3" borderId="0" xfId="1" applyFont="1" applyFill="1" applyAlignment="1">
      <alignment horizontal="center" vertical="center"/>
    </xf>
    <xf numFmtId="0" fontId="24" fillId="3" borderId="1" xfId="1" applyFont="1" applyFill="1" applyBorder="1" applyAlignment="1">
      <alignment horizontal="center" vertical="center"/>
    </xf>
    <xf numFmtId="0" fontId="24" fillId="3" borderId="0" xfId="1" applyFont="1" applyFill="1" applyAlignment="1">
      <alignment vertical="center" wrapText="1"/>
    </xf>
    <xf numFmtId="0" fontId="24" fillId="3" borderId="0" xfId="1" applyFont="1" applyFill="1" applyAlignment="1">
      <alignment horizontal="center" vertical="center"/>
    </xf>
    <xf numFmtId="0" fontId="25" fillId="3" borderId="0" xfId="1" applyFont="1" applyFill="1" applyAlignment="1">
      <alignment vertical="center" wrapText="1"/>
    </xf>
    <xf numFmtId="0" fontId="22" fillId="5" borderId="1" xfId="1" applyFont="1" applyFill="1" applyBorder="1" applyAlignment="1" applyProtection="1">
      <alignment horizontal="center" vertical="center"/>
      <protection locked="0"/>
    </xf>
    <xf numFmtId="4" fontId="22" fillId="5" borderId="1" xfId="1" applyNumberFormat="1" applyFont="1" applyFill="1" applyBorder="1" applyAlignment="1" applyProtection="1">
      <alignment horizontal="center" vertical="center"/>
      <protection locked="0"/>
    </xf>
    <xf numFmtId="0" fontId="22" fillId="5" borderId="2" xfId="1" applyFont="1" applyFill="1" applyBorder="1" applyAlignment="1" applyProtection="1">
      <alignment horizontal="center" vertical="center"/>
      <protection locked="0"/>
    </xf>
    <xf numFmtId="0" fontId="24" fillId="5" borderId="1" xfId="1" applyFont="1" applyFill="1" applyBorder="1" applyAlignment="1" applyProtection="1">
      <alignment horizontal="center" vertical="center"/>
      <protection locked="0"/>
    </xf>
    <xf numFmtId="0" fontId="24" fillId="5" borderId="3" xfId="1" applyFont="1" applyFill="1" applyBorder="1" applyAlignment="1" applyProtection="1">
      <alignment horizontal="center" vertical="center"/>
      <protection locked="0"/>
    </xf>
    <xf numFmtId="0" fontId="22" fillId="5" borderId="3" xfId="1" applyFont="1" applyFill="1" applyBorder="1" applyAlignment="1" applyProtection="1">
      <alignment horizontal="center" vertical="center"/>
      <protection locked="0"/>
    </xf>
    <xf numFmtId="0" fontId="24" fillId="5" borderId="1" xfId="1" applyFont="1" applyFill="1" applyBorder="1" applyAlignment="1" applyProtection="1">
      <alignment vertical="center" wrapText="1"/>
      <protection locked="0"/>
    </xf>
    <xf numFmtId="0" fontId="25" fillId="5" borderId="0" xfId="1" applyFont="1" applyFill="1" applyAlignment="1" applyProtection="1">
      <alignment vertical="center" wrapText="1"/>
      <protection locked="0"/>
    </xf>
    <xf numFmtId="0" fontId="25" fillId="5" borderId="0" xfId="1" applyFont="1" applyFill="1" applyAlignment="1" applyProtection="1">
      <alignment horizontal="center" vertical="center"/>
      <protection locked="0"/>
    </xf>
    <xf numFmtId="0" fontId="24" fillId="5" borderId="2" xfId="1" applyFont="1" applyFill="1" applyBorder="1" applyAlignment="1" applyProtection="1">
      <alignment vertical="center" wrapText="1"/>
      <protection locked="0"/>
    </xf>
    <xf numFmtId="0" fontId="24" fillId="5" borderId="2" xfId="1" applyFont="1" applyFill="1" applyBorder="1" applyAlignment="1" applyProtection="1">
      <alignment horizontal="center" vertical="center"/>
      <protection locked="0"/>
    </xf>
    <xf numFmtId="0" fontId="22" fillId="5" borderId="1" xfId="1" applyFont="1" applyFill="1" applyBorder="1" applyAlignment="1">
      <alignment horizontal="left" vertical="center" wrapText="1" indent="1"/>
    </xf>
    <xf numFmtId="0" fontId="22" fillId="5" borderId="1" xfId="1" applyFont="1" applyFill="1" applyBorder="1" applyAlignment="1">
      <alignment horizontal="center" vertical="center"/>
    </xf>
    <xf numFmtId="4" fontId="22" fillId="5" borderId="1" xfId="1" applyNumberFormat="1" applyFont="1" applyFill="1" applyBorder="1" applyAlignment="1">
      <alignment horizontal="center" vertical="center"/>
    </xf>
    <xf numFmtId="0" fontId="23" fillId="5" borderId="1" xfId="1" applyFont="1" applyFill="1" applyBorder="1" applyAlignment="1">
      <alignment horizontal="center" vertical="center" wrapText="1"/>
    </xf>
    <xf numFmtId="0" fontId="34" fillId="5" borderId="1" xfId="0" applyFont="1" applyFill="1" applyBorder="1" applyAlignment="1" applyProtection="1">
      <alignment horizontal="center"/>
      <protection locked="0"/>
    </xf>
    <xf numFmtId="0" fontId="0" fillId="5" borderId="0" xfId="0" applyFill="1" applyProtection="1">
      <protection locked="0"/>
    </xf>
    <xf numFmtId="0" fontId="0" fillId="5" borderId="3" xfId="0" applyFill="1" applyBorder="1" applyProtection="1">
      <protection locked="0"/>
    </xf>
    <xf numFmtId="0" fontId="0" fillId="5" borderId="1" xfId="0" applyFill="1" applyBorder="1" applyProtection="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22" fillId="5" borderId="1" xfId="1" applyFont="1" applyFill="1" applyBorder="1" applyAlignment="1" applyProtection="1">
      <alignment horizontal="left" vertical="center" wrapText="1" indent="1"/>
      <protection locked="0"/>
    </xf>
    <xf numFmtId="0" fontId="22" fillId="5" borderId="0" xfId="1" applyFont="1" applyFill="1" applyAlignment="1" applyProtection="1">
      <alignment horizontal="center" vertical="center"/>
      <protection locked="0"/>
    </xf>
    <xf numFmtId="0" fontId="24" fillId="5" borderId="0" xfId="1" applyFont="1" applyFill="1" applyAlignment="1" applyProtection="1">
      <alignment horizontal="center" vertical="center"/>
      <protection locked="0"/>
    </xf>
    <xf numFmtId="0" fontId="25" fillId="5" borderId="1" xfId="1" applyFont="1" applyFill="1" applyBorder="1" applyAlignment="1" applyProtection="1">
      <alignment horizontal="center" vertical="center"/>
      <protection locked="0"/>
    </xf>
    <xf numFmtId="0" fontId="25" fillId="5" borderId="1" xfId="1" applyFont="1" applyFill="1" applyBorder="1" applyAlignment="1" applyProtection="1">
      <alignment vertical="center" wrapText="1"/>
      <protection locked="0"/>
    </xf>
    <xf numFmtId="1" fontId="0" fillId="5" borderId="0" xfId="0" applyNumberFormat="1" applyFill="1" applyAlignment="1" applyProtection="1">
      <alignment horizontal="center"/>
      <protection locked="0"/>
    </xf>
    <xf numFmtId="0" fontId="0" fillId="5" borderId="0" xfId="0" applyFill="1" applyAlignment="1" applyProtection="1">
      <alignment horizontal="center"/>
      <protection locked="0"/>
    </xf>
    <xf numFmtId="0" fontId="0" fillId="5" borderId="3" xfId="0" applyFill="1" applyBorder="1" applyAlignment="1" applyProtection="1">
      <alignment horizontal="center"/>
      <protection locked="0"/>
    </xf>
    <xf numFmtId="1" fontId="0" fillId="5" borderId="0" xfId="0" applyNumberFormat="1" applyFill="1" applyAlignment="1" applyProtection="1">
      <alignment horizontal="center" vertical="center"/>
      <protection locked="0"/>
    </xf>
    <xf numFmtId="0" fontId="0" fillId="5" borderId="0" xfId="0" applyFill="1" applyAlignment="1" applyProtection="1">
      <alignment horizontal="center" vertical="center"/>
      <protection locked="0"/>
    </xf>
    <xf numFmtId="0" fontId="34" fillId="5" borderId="1" xfId="0" applyFont="1" applyFill="1" applyBorder="1" applyAlignment="1" applyProtection="1">
      <alignment horizontal="center" vertical="center"/>
      <protection locked="0"/>
    </xf>
    <xf numFmtId="0" fontId="0" fillId="5" borderId="2" xfId="0" applyFill="1" applyBorder="1" applyAlignment="1" applyProtection="1">
      <alignment horizontal="center"/>
      <protection locked="0"/>
    </xf>
    <xf numFmtId="0" fontId="0" fillId="3" borderId="2" xfId="0" applyFill="1" applyBorder="1" applyAlignment="1">
      <alignment horizontal="center"/>
    </xf>
    <xf numFmtId="0" fontId="0" fillId="5" borderId="1" xfId="0" applyFill="1" applyBorder="1" applyAlignment="1" applyProtection="1">
      <alignment horizontal="center"/>
      <protection locked="0"/>
    </xf>
    <xf numFmtId="1" fontId="0" fillId="5" borderId="3" xfId="0" applyNumberFormat="1" applyFill="1" applyBorder="1" applyAlignment="1" applyProtection="1">
      <alignment horizontal="center"/>
      <protection locked="0"/>
    </xf>
    <xf numFmtId="1" fontId="0" fillId="5" borderId="1" xfId="0" applyNumberFormat="1" applyFill="1" applyBorder="1" applyAlignment="1" applyProtection="1">
      <alignment horizontal="center"/>
      <protection locked="0"/>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justify" vertical="center" wrapText="1"/>
      <protection locked="0"/>
    </xf>
    <xf numFmtId="0" fontId="0" fillId="3" borderId="1" xfId="0" applyFill="1" applyBorder="1" applyAlignment="1">
      <alignment horizontal="justify" vertical="center"/>
    </xf>
    <xf numFmtId="0" fontId="0" fillId="5" borderId="1" xfId="0" applyFill="1" applyBorder="1" applyAlignment="1" applyProtection="1">
      <alignment horizontal="justify" vertical="center" wrapText="1"/>
      <protection locked="0"/>
    </xf>
    <xf numFmtId="0" fontId="27" fillId="3" borderId="1" xfId="1" applyFont="1" applyFill="1" applyBorder="1" applyAlignment="1">
      <alignment horizontal="left" vertical="center" wrapText="1" indent="3"/>
    </xf>
    <xf numFmtId="0" fontId="48" fillId="3" borderId="0" xfId="1" applyFont="1" applyFill="1" applyAlignment="1">
      <alignment vertical="center" wrapText="1"/>
    </xf>
    <xf numFmtId="0" fontId="48" fillId="3" borderId="0" xfId="1" applyFont="1" applyFill="1" applyAlignment="1">
      <alignment horizontal="center" vertical="center"/>
    </xf>
    <xf numFmtId="0" fontId="48" fillId="3" borderId="3" xfId="1" applyFont="1" applyFill="1" applyBorder="1" applyAlignment="1">
      <alignment vertical="center" wrapText="1"/>
    </xf>
    <xf numFmtId="0" fontId="48" fillId="3" borderId="3" xfId="1" applyFont="1" applyFill="1" applyBorder="1" applyAlignment="1">
      <alignment horizontal="center" vertical="center"/>
    </xf>
    <xf numFmtId="0" fontId="33" fillId="5" borderId="1" xfId="0" applyFont="1" applyFill="1" applyBorder="1" applyAlignment="1">
      <alignment horizontal="center" vertical="center" wrapText="1"/>
    </xf>
    <xf numFmtId="0" fontId="0" fillId="5" borderId="1" xfId="0" applyFill="1" applyBorder="1" applyAlignment="1" applyProtection="1">
      <alignment horizontal="center" vertical="center" wrapText="1"/>
      <protection locked="0"/>
    </xf>
    <xf numFmtId="0" fontId="45" fillId="6" borderId="2" xfId="1" applyFont="1" applyFill="1" applyBorder="1" applyAlignment="1">
      <alignment horizontal="center" vertical="center" wrapText="1"/>
    </xf>
    <xf numFmtId="0" fontId="22" fillId="2" borderId="0" xfId="1" applyFont="1" applyFill="1" applyAlignment="1">
      <alignment horizontal="left" wrapText="1"/>
    </xf>
    <xf numFmtId="0" fontId="27" fillId="3" borderId="1" xfId="1" applyFont="1" applyFill="1" applyBorder="1" applyAlignment="1">
      <alignment horizontal="left" vertical="center" wrapText="1"/>
    </xf>
    <xf numFmtId="0" fontId="22" fillId="3" borderId="1" xfId="1" applyFont="1" applyFill="1" applyBorder="1" applyAlignment="1">
      <alignment horizontal="left" vertical="center" wrapText="1"/>
    </xf>
    <xf numFmtId="0" fontId="23" fillId="3" borderId="1" xfId="1" applyFont="1" applyFill="1" applyBorder="1" applyAlignment="1">
      <alignment horizontal="center" vertical="center"/>
    </xf>
    <xf numFmtId="0" fontId="34" fillId="6" borderId="2" xfId="0" applyFont="1" applyFill="1" applyBorder="1" applyAlignment="1">
      <alignment horizontal="center" wrapText="1"/>
    </xf>
    <xf numFmtId="0" fontId="34" fillId="6" borderId="1" xfId="0" applyFont="1" applyFill="1" applyBorder="1" applyAlignment="1">
      <alignment horizontal="center" wrapText="1"/>
    </xf>
    <xf numFmtId="0" fontId="16" fillId="7" borderId="0" xfId="0" applyFont="1" applyFill="1" applyAlignment="1">
      <alignment horizontal="center" wrapText="1"/>
    </xf>
    <xf numFmtId="0" fontId="2" fillId="2" borderId="0" xfId="0" applyFont="1" applyFill="1" applyAlignment="1">
      <alignment horizontal="left" vertical="top" wrapText="1"/>
    </xf>
    <xf numFmtId="0" fontId="10" fillId="0" borderId="0" xfId="0" applyFont="1" applyAlignment="1">
      <alignment horizontal="left" vertical="top" wrapText="1"/>
    </xf>
    <xf numFmtId="0" fontId="16" fillId="2" borderId="0" xfId="0" applyFont="1" applyFill="1" applyAlignment="1">
      <alignment horizontal="left"/>
    </xf>
    <xf numFmtId="0" fontId="34" fillId="4" borderId="1" xfId="0" applyFont="1" applyFill="1" applyBorder="1" applyAlignment="1">
      <alignment horizontal="center" wrapText="1"/>
    </xf>
    <xf numFmtId="0" fontId="1" fillId="2" borderId="0" xfId="0" applyFont="1" applyFill="1" applyAlignment="1">
      <alignment horizontal="left" wrapText="1"/>
    </xf>
    <xf numFmtId="0" fontId="17" fillId="2" borderId="2" xfId="0" applyFont="1" applyFill="1" applyBorder="1" applyAlignment="1">
      <alignment horizontal="left" vertical="top" wrapText="1"/>
    </xf>
    <xf numFmtId="0" fontId="17" fillId="2" borderId="0" xfId="0" applyFont="1" applyFill="1" applyAlignment="1">
      <alignment horizontal="left" vertical="top" wrapText="1"/>
    </xf>
    <xf numFmtId="0" fontId="16" fillId="2" borderId="0" xfId="0" applyFont="1" applyFill="1" applyAlignment="1">
      <alignment horizontal="left" wrapText="1"/>
    </xf>
    <xf numFmtId="0" fontId="17" fillId="0" borderId="0" xfId="0" applyFont="1" applyAlignment="1">
      <alignment horizontal="left" vertical="top" wrapText="1"/>
    </xf>
    <xf numFmtId="0" fontId="41" fillId="3" borderId="17" xfId="0" applyFont="1" applyFill="1" applyBorder="1" applyAlignment="1">
      <alignment horizontal="left" vertical="top" wrapText="1"/>
    </xf>
    <xf numFmtId="0" fontId="41" fillId="3" borderId="20" xfId="0" applyFont="1" applyFill="1" applyBorder="1" applyAlignment="1">
      <alignment horizontal="left" vertical="top" wrapText="1"/>
    </xf>
    <xf numFmtId="0" fontId="27" fillId="5" borderId="1" xfId="1" applyFont="1" applyFill="1" applyBorder="1" applyAlignment="1" applyProtection="1">
      <alignment horizontal="center" vertical="center" wrapText="1"/>
      <protection locked="0"/>
    </xf>
    <xf numFmtId="0" fontId="45" fillId="6" borderId="2" xfId="1" applyFont="1" applyFill="1" applyBorder="1" applyAlignment="1">
      <alignment horizontal="center" vertical="center" wrapText="1"/>
    </xf>
    <xf numFmtId="0" fontId="45" fillId="6" borderId="0" xfId="1" applyFont="1" applyFill="1" applyAlignment="1">
      <alignment horizontal="center" vertical="center" wrapText="1"/>
    </xf>
    <xf numFmtId="0" fontId="45" fillId="6" borderId="3" xfId="1" applyFont="1" applyFill="1" applyBorder="1" applyAlignment="1">
      <alignment horizontal="center" vertical="center" wrapText="1"/>
    </xf>
    <xf numFmtId="0" fontId="22" fillId="2" borderId="2" xfId="1" applyFont="1" applyFill="1" applyBorder="1" applyAlignment="1">
      <alignment horizontal="left" wrapText="1"/>
    </xf>
    <xf numFmtId="0" fontId="22" fillId="2" borderId="0" xfId="1" applyFont="1" applyFill="1" applyAlignment="1">
      <alignment horizontal="left" wrapText="1"/>
    </xf>
    <xf numFmtId="0" fontId="27" fillId="3" borderId="1" xfId="1" applyFont="1" applyFill="1" applyBorder="1" applyAlignment="1">
      <alignment horizontal="left" vertical="center" wrapText="1"/>
    </xf>
    <xf numFmtId="0" fontId="22" fillId="3" borderId="1" xfId="1" applyFont="1" applyFill="1" applyBorder="1" applyAlignment="1">
      <alignment horizontal="left" vertical="center" wrapText="1"/>
    </xf>
    <xf numFmtId="0" fontId="27" fillId="5" borderId="2" xfId="1" applyFont="1" applyFill="1" applyBorder="1" applyAlignment="1" applyProtection="1">
      <alignment horizontal="center" vertical="center"/>
      <protection locked="0"/>
    </xf>
    <xf numFmtId="0" fontId="27" fillId="5" borderId="0" xfId="1" applyFont="1" applyFill="1" applyAlignment="1" applyProtection="1">
      <alignment horizontal="center" vertical="center"/>
      <protection locked="0"/>
    </xf>
    <xf numFmtId="0" fontId="27" fillId="5" borderId="3" xfId="1" applyFont="1" applyFill="1" applyBorder="1" applyAlignment="1" applyProtection="1">
      <alignment horizontal="center" vertical="center"/>
      <protection locked="0"/>
    </xf>
    <xf numFmtId="0" fontId="22" fillId="5" borderId="1" xfId="1" applyFont="1" applyFill="1" applyBorder="1" applyAlignment="1" applyProtection="1">
      <alignment horizontal="center" vertical="center" wrapText="1"/>
      <protection locked="0"/>
    </xf>
    <xf numFmtId="0" fontId="43" fillId="2" borderId="0" xfId="1" applyFont="1" applyFill="1" applyAlignment="1">
      <alignment horizontal="left" vertical="center" wrapText="1"/>
    </xf>
    <xf numFmtId="0" fontId="45" fillId="6" borderId="1" xfId="1" applyFont="1" applyFill="1" applyBorder="1" applyAlignment="1">
      <alignment horizontal="center" vertical="center" wrapText="1"/>
    </xf>
    <xf numFmtId="0" fontId="44" fillId="6" borderId="2" xfId="1" applyFont="1" applyFill="1" applyBorder="1" applyAlignment="1">
      <alignment horizontal="center" vertical="center" wrapText="1"/>
    </xf>
    <xf numFmtId="0" fontId="44" fillId="6" borderId="0" xfId="1" applyFont="1" applyFill="1" applyAlignment="1">
      <alignment horizontal="center" vertical="center" wrapText="1"/>
    </xf>
    <xf numFmtId="0" fontId="44" fillId="6" borderId="3" xfId="1" applyFont="1" applyFill="1" applyBorder="1" applyAlignment="1">
      <alignment horizontal="center" vertical="center" wrapText="1"/>
    </xf>
    <xf numFmtId="0" fontId="47" fillId="5" borderId="1" xfId="1" applyFont="1" applyFill="1" applyBorder="1" applyAlignment="1" applyProtection="1">
      <alignment horizontal="center" vertical="center" wrapText="1"/>
      <protection locked="0"/>
    </xf>
    <xf numFmtId="0" fontId="23" fillId="3" borderId="1" xfId="1" applyFont="1" applyFill="1" applyBorder="1" applyAlignment="1">
      <alignment horizontal="center" vertical="center"/>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3"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15" fillId="2" borderId="0" xfId="0" applyFont="1" applyFill="1" applyAlignment="1">
      <alignment horizontal="center" vertical="center" wrapText="1"/>
    </xf>
    <xf numFmtId="0" fontId="33" fillId="4" borderId="7"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4" fillId="4" borderId="8"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15" fillId="0" borderId="3" xfId="0" applyFont="1" applyBorder="1" applyAlignment="1">
      <alignment horizontal="center" wrapText="1"/>
    </xf>
    <xf numFmtId="0" fontId="34" fillId="6" borderId="2" xfId="0" applyFont="1" applyFill="1" applyBorder="1" applyAlignment="1">
      <alignment horizontal="center" wrapText="1"/>
    </xf>
    <xf numFmtId="0" fontId="34" fillId="6" borderId="1" xfId="0" applyFont="1" applyFill="1" applyBorder="1" applyAlignment="1">
      <alignment horizontal="center" wrapText="1"/>
    </xf>
    <xf numFmtId="0" fontId="34" fillId="6" borderId="3" xfId="0" applyFont="1" applyFill="1" applyBorder="1" applyAlignment="1">
      <alignment horizontal="center" wrapText="1"/>
    </xf>
  </cellXfs>
  <cellStyles count="2">
    <cellStyle name="Normal" xfId="0" builtinId="0"/>
    <cellStyle name="Normal 2" xfId="1" xr:uid="{1DEA5B90-A67F-4A8D-9CBC-972D85264C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iymgul Kerimray" id="{8549F688-15E1-4351-A341-A51EC0E0597A}" userId="S::aiymgul.kerimray@un.org::dbc0b184-529b-4890-a917-649cfd2aeca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4-16T11:30:49.59" personId="{8549F688-15E1-4351-A341-A51EC0E0597A}" id="{0327F48D-8ED1-4AF5-BD4D-D5CFA767E81D}">
    <text xml:space="preserve">Parties with both unconditional and conditional targets in their NDC may add a row to the table to describe conditional targets.
These indicators could include, as appropriate, for example: net GHG emissions and removals, percentage reduction of GHG intensity, relevant qualitative indicators for a specific policy or measure, mitigation co-benefits of adaptation actions and/or economic diversification plans or other (e.g. hectares of reforestation, percentage of renewable energy use or production, carbon neutrality, share of non-fossil fuel in primary energy consumption and non-GHG related indicators). 
</text>
  </threadedComment>
  <threadedComment ref="B5" dT="2023-04-13T11:21:31.41" personId="{8549F688-15E1-4351-A341-A51EC0E0597A}" id="{B57C4FAA-EEA1-4F81-B5E6-30F4067073BA}">
    <text>Starting point from BUR1.
Reference level and Baseline from NDC</text>
  </threadedComment>
</ThreadedComments>
</file>

<file path=xl/threadedComments/threadedComment10.xml><?xml version="1.0" encoding="utf-8"?>
<ThreadedComments xmlns="http://schemas.microsoft.com/office/spreadsheetml/2018/threadedcomments" xmlns:x="http://schemas.openxmlformats.org/spreadsheetml/2006/main">
  <threadedComment ref="C4" dT="2023-04-13T11:02:17.66" personId="{8549F688-15E1-4351-A341-A51EC0E0597A}" id="{0E318884-38C6-4EBB-B9F4-1631716ABFB5}">
    <text>Biennial Update Report Mauritius, 2016 inventory.</text>
  </threadedComment>
  <threadedComment ref="E4" dT="2023-04-16T11:40:16.70" personId="{8549F688-15E1-4351-A341-A51EC0E0597A}" id="{6B265833-4B9F-4DC0-B4EE-AE796BF6B87B}">
    <text xml:space="preserve">NDC Mauritius. NDC scenario. </text>
  </threadedComment>
</ThreadedComments>
</file>

<file path=xl/threadedComments/threadedComment11.xml><?xml version="1.0" encoding="utf-8"?>
<ThreadedComments xmlns="http://schemas.microsoft.com/office/spreadsheetml/2018/threadedcomments" xmlns:x="http://schemas.openxmlformats.org/spreadsheetml/2006/main">
  <threadedComment ref="D2" dT="2023-04-13T11:15:43.02" personId="{8549F688-15E1-4351-A341-A51EC0E0597A}" id="{8C126379-5809-4A99-99C2-67E99D1DFD75}">
    <text xml:space="preserve">Timelines need to be the same as for the projections tables.
The table refers to the key parameters used for the calculation of projections of the ‘with measures’ scenario. Examples include:
•GDP development
•Population development
•Energy demand (total and/or by fuel)
•Number of households
•Energy prices.
</text>
  </threadedComment>
</ThreadedComments>
</file>

<file path=xl/threadedComments/threadedComment2.xml><?xml version="1.0" encoding="utf-8"?>
<ThreadedComments xmlns="http://schemas.microsoft.com/office/spreadsheetml/2018/threadedcomments" xmlns:x="http://schemas.openxmlformats.org/spreadsheetml/2006/main">
  <threadedComment ref="B6" dT="2023-04-13T11:24:32.45" personId="{8549F688-15E1-4351-A341-A51EC0E0597A}" id="{092659B4-222F-4537-8DF3-09A63419E915}">
    <text>All sectors and categories included in the NDC.
Gases covered by NDC:
Carbon dioxide (CO2)
Methane (CH4) 
Nitrous oxide (N2O) 
Hydrofluorocarbons (HFCs)</text>
  </threadedComment>
</ThreadedComments>
</file>

<file path=xl/threadedComments/threadedComment3.xml><?xml version="1.0" encoding="utf-8"?>
<ThreadedComments xmlns="http://schemas.microsoft.com/office/spreadsheetml/2018/threadedcomments" xmlns:x="http://schemas.openxmlformats.org/spreadsheetml/2006/main">
  <threadedComment ref="A4" dT="2023-04-09T14:29:25.60" personId="{8549F688-15E1-4351-A341-A51EC0E0597A}" id="{81E3ED49-3821-490E-8A39-5E532FA54962}">
    <text xml:space="preserve">Paragraphs 13 and 14 of the Paris Agreement: 
13. Parties shall account for their nationally determined contributions. In accounting for anthropogenic emissions and removals corresponding to their nationally determined contributions, Parties shall promote environmental integrity, transparency, accuracy, completeness, comparability and consistency, and ensure the avoidance of double counting, in accordance with guidance adopted by the Conference of the Parties serving as the meeting of the Parties to this Agreement. 
14. In the context of their nationally determined contributions, when recognizing and implementing mitigation actions with respect to anthropogenic emissions and removals, Parties should take into account, as appropriate, existing methods and guidance under the Convention, in the light of the provisions of paragraph 13 of this Article. </text>
  </threadedComment>
  <threadedComment ref="B4" dT="2023-04-13T12:30:48.74" personId="{8549F688-15E1-4351-A341-A51EC0E0597A}" id="{D27BF0D5-B11D-46A7-81EE-B6307741CC1B}">
    <text xml:space="preserve">Mauritius First NDC 2015. 
Assumptions and methodological approaches.
Projections made from historical data from Statistics Mauritius.
The carbon dioxide equivalent calculated using the locally determined emission factor and IPCC Guidelines.
This includes emissions from the land use, land-use change and forestry (LULUCF) sector based on IPCC Guidelines. Mauritius is currently preparing the Third National communication that will further refine the figures for LULUCF emission values. 
Business-as-usual (BAU) emissions are estimated to be 7 MtCO2e) by2030. 
The BAU projection was made using the simple extrapolation method given current information constraint. </text>
  </threadedComment>
  <threadedComment ref="B7" dT="2023-04-13T11:34:36.68" personId="{8549F688-15E1-4351-A341-A51EC0E0597A}" id="{279C4A4E-E0AF-429C-BBB0-71503D862B59}">
    <text>See BTR section XYZ: inventory methodology</text>
  </threadedComment>
  <threadedComment ref="A13" dT="2023-04-13T11:35:15.32" personId="{8549F688-15E1-4351-A341-A51EC0E0597A}" id="{A64CCA97-48C0-4FF4-B1FF-B261EAFDDEE5}">
    <text>See BTR section XYZ: inventory methodology</text>
  </threadedComment>
  <threadedComment ref="B22" dT="2023-04-09T17:21:08.32" personId="{8549F688-15E1-4351-A341-A51EC0E0597A}" id="{677991C6-A0A7-43A9-BEA4-8366ACA37879}">
    <text>Mauritius intends to report GHG emissions and removals from the LULUCF sector in accordance with the 2006 IPCC Guidelines for National Greenhouse Gas Inventories, from Tier 1 to Tier 2 level where available and covering all prescribed land-use categories and all carbon pools. The 2013 Supplement to the 2006 IPCC Guidelines for National Greenhouse Gas Inventories: Wetlands will also be incorporated. GHG emissions and removals from natural disturbances, if any, will be accounted for in accordance with the prescribed 2006 IPCC Guidelines, coupled with field inventory measurements where applicable.</text>
  </threadedComment>
</ThreadedComments>
</file>

<file path=xl/threadedComments/threadedComment4.xml><?xml version="1.0" encoding="utf-8"?>
<ThreadedComments xmlns="http://schemas.microsoft.com/office/spreadsheetml/2018/threadedcomments" xmlns:x="http://schemas.openxmlformats.org/spreadsheetml/2006/main">
  <threadedComment ref="P3" dT="2023-04-16T10:25:08.58" personId="{8549F688-15E1-4351-A341-A51EC0E0597A}" id="{5093AE69-02BD-4506-A15F-1C2456C3A0B0}">
    <text>Example: Progress 2021: Reduction of 1.6% below BAU</text>
  </threadedComment>
  <threadedComment ref="A9" dT="2023-04-13T11:06:51.96" personId="{8549F688-15E1-4351-A341-A51EC0E0597A}" id="{26452331-3876-4717-BA9D-A6574758AE3E}">
    <text>Where the goal is an economy-wide emission reduction target, data from GHG inventory. 
Where the goal covers a subset of the economy, data will be a subset of the GHG inventory.</text>
  </threadedComment>
  <threadedComment ref="C9" dT="2023-04-13T09:22:12.97" personId="{8549F688-15E1-4351-A341-A51EC0E0597A}" id="{54A1BD98-6E5C-4F47-81C6-B054FE9C4845}">
    <text>BaU emissions in 2030. From Mauritius NDC. Source: Mauritius NDC.</text>
  </threadedComment>
  <threadedComment ref="D9" dT="2023-04-13T11:36:29.76" personId="{8549F688-15E1-4351-A341-A51EC0E0597A}" id="{A742844F-193A-40EE-BD62-BE91E680087E}">
    <text>2021 inventory is not available.</text>
  </threadedComment>
  <threadedComment ref="N9" dT="2023-04-13T09:22:26.42" personId="{8549F688-15E1-4351-A341-A51EC0E0597A}" id="{7E80A2F4-6E33-472D-B62F-55DD4EDA749D}">
    <text>40% below BaU level</text>
  </threadedComment>
  <threadedComment ref="C12" dT="2023-04-13T11:04:54.17" personId="{8549F688-15E1-4351-A341-A51EC0E0597A}" id="{E500CD02-40E9-42CB-B649-5C27B8AF8933}">
    <text>BAU emissions from LULUCF in BAU scenario. Source: Mauritius NDC.</text>
  </threadedComment>
  <threadedComment ref="D12" dT="2023-04-16T09:35:09.96" personId="{8549F688-15E1-4351-A341-A51EC0E0597A}" id="{3FE662AD-265B-4A97-8701-2E7CC160637C}">
    <text>Inventory for 2021 is not yet available.</text>
  </threadedComment>
  <threadedComment ref="A13" dT="2023-04-13T12:16:17.42" personId="{8549F688-15E1-4351-A341-A51EC0E0597A}" id="{EBEA301A-496E-4EF6-A149-8627123E9053}">
    <text>Use of ITMO is not reported in the NDC.  
"Mauritius intends to continue using voluntary cooperation to achieve its mitigation objectives. Clean Development Mechanism (CDM) projects are already implemented and on-going."</text>
  </threadedComment>
</ThreadedComments>
</file>

<file path=xl/threadedComments/threadedComment5.xml><?xml version="1.0" encoding="utf-8"?>
<ThreadedComments xmlns="http://schemas.microsoft.com/office/spreadsheetml/2018/threadedcomments" xmlns:x="http://schemas.openxmlformats.org/spreadsheetml/2006/main">
  <threadedComment ref="A1" dT="2023-04-16T10:46:27.91" personId="{8549F688-15E1-4351-A341-A51EC0E0597A}" id="{21D5967B-8ACF-4B65-91EC-118E9CBCB7DF}">
    <text>To enhance efficiency and consistency, it is useful to estimate expected impacts of individual measures using the same timeframe used for the projections</text>
  </threadedComment>
  <threadedComment ref="E2" dT="2023-04-12T13:18:32.99" personId="{8549F688-15E1-4351-A341-A51EC0E0597A}" id="{CB8CD6DB-EFDC-46C6-8CF7-65033A9A6287}">
    <text>Regulatory, economic, other</text>
  </threadedComment>
  <threadedComment ref="F2" dT="2023-04-12T13:18:12.61" personId="{8549F688-15E1-4351-A341-A51EC0E0597A}" id="{D67C4A16-4440-4847-8937-7A8559C6F270}">
    <text>Planned, adopted or implemented.</text>
  </threadedComment>
  <threadedComment ref="B5" dT="2023-04-26T08:02:08.62" personId="{8549F688-15E1-4351-A341-A51EC0E0597A}" id="{7EEB99B8-0E3C-4829-A36D-A850ABCF23A5}">
    <text>Source: Mauritius First Biennial Update Report.</text>
  </threadedComment>
  <threadedComment ref="L5" dT="2023-04-26T07:37:53.60" personId="{8549F688-15E1-4351-A341-A51EC0E0597A}" id="{A79ABBE0-475E-4232-82B7-B6770A32D0F8}">
    <text>Reduction in greenhouse gas emissions of 4.27 million tCO2e over the lifetimes of the investments enabled.</text>
  </threadedComment>
  <threadedComment ref="B6" dT="2023-04-26T08:02:38.72" personId="{8549F688-15E1-4351-A341-A51EC0E0597A}" id="{26AAA99A-5620-4A38-AF7C-034CC12BAB20}">
    <text>Source: Mauritius First Biennial Update Report.</text>
  </threadedComment>
  <threadedComment ref="B7" dT="2023-04-26T08:02:42.51" personId="{8549F688-15E1-4351-A341-A51EC0E0597A}" id="{7B9EBA87-567B-41D6-A9AF-D0C6526EE1AD}">
    <text>Source: Mauritius First Biennial Update Report.</text>
  </threadedComment>
  <threadedComment ref="L7" dT="2023-04-26T07:48:03.96" personId="{8549F688-15E1-4351-A341-A51EC0E0597A}" id="{0AE62B3F-1500-4D22-935D-F548ED0F4F53}">
    <text xml:space="preserve">
The updated Nationally Determined Contributions (NDC) reported a reduction of 28 ktCO2eq in GHG emissions by 2030 for the light rail system. 
</text>
  </threadedComment>
  <threadedComment ref="B8" dT="2023-04-26T08:02:46.57" personId="{8549F688-15E1-4351-A341-A51EC0E0597A}" id="{6882C1F1-4FCE-47EC-8C45-5D5FEB37C77B}">
    <text>Source: Mauritius First Biennial Update Report.</text>
  </threadedComment>
  <threadedComment ref="L8" dT="2023-04-26T07:48:03.96" personId="{8549F688-15E1-4351-A341-A51EC0E0597A}" id="{CB0EA64F-1058-473E-A402-1420BA12622E}">
    <text xml:space="preserve">Reduction of CH4 and N2O to be assessed during implementation 
</text>
  </threadedComment>
</ThreadedComments>
</file>

<file path=xl/threadedComments/threadedComment6.xml><?xml version="1.0" encoding="utf-8"?>
<ThreadedComments xmlns="http://schemas.microsoft.com/office/spreadsheetml/2018/threadedcomments" xmlns:x="http://schemas.openxmlformats.org/spreadsheetml/2006/main">
  <threadedComment ref="A1" dT="2023-04-16T10:28:21.88" personId="{8549F688-15E1-4351-A341-A51EC0E0597A}" id="{87AE6472-DA55-4E97-B67C-CC9AF10A2755}">
    <text>With measures scenario: Implemented and adopted policies and measures.</text>
  </threadedComment>
  <threadedComment ref="C2" dT="2023-04-13T11:11:22.95" personId="{8549F688-15E1-4351-A341-A51EC0E0597A}" id="{67D11E6F-3C33-4EB6-AEA1-87DE1E550421}">
    <text>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text>
  </threadedComment>
  <threadedComment ref="B5" dT="2023-04-16T10:16:05.67" personId="{8549F688-15E1-4351-A341-A51EC0E0597A}" id="{41F07A7A-0559-454D-B6D3-6E129B7A41BA}">
    <text xml:space="preserve">Source: Biennial Update Report 2021. </text>
  </threadedComment>
  <threadedComment ref="D5" dT="2023-04-16T10:58:38.66" personId="{8549F688-15E1-4351-A341-A51EC0E0597A}" id="{E1F93F75-5095-4E1A-A595-7F5A573432DB}">
    <text xml:space="preserve">Source: Mauritius NDC. </text>
  </threadedComment>
</ThreadedComments>
</file>

<file path=xl/threadedComments/threadedComment7.xml><?xml version="1.0" encoding="utf-8"?>
<ThreadedComments xmlns="http://schemas.microsoft.com/office/spreadsheetml/2018/threadedcomments" xmlns:x="http://schemas.openxmlformats.org/spreadsheetml/2006/main">
  <threadedComment ref="A2" dT="2023-04-13T11:09:17.01" personId="{8549F688-15E1-4351-A341-A51EC0E0597A}" id="{14E177DD-1665-41C7-88E0-B3F10B36009A}">
    <text>Only required if the Party submits a stand-alone national inventory report!</text>
  </threadedComment>
</ThreadedComments>
</file>

<file path=xl/threadedComments/threadedComment8.xml><?xml version="1.0" encoding="utf-8"?>
<ThreadedComments xmlns="http://schemas.microsoft.com/office/spreadsheetml/2018/threadedcomments" xmlns:x="http://schemas.openxmlformats.org/spreadsheetml/2006/main">
  <threadedComment ref="C2" dT="2023-04-13T11:11:57.24" personId="{8549F688-15E1-4351-A341-A51EC0E0597A}" id="{B1182839-1A4A-4825-A38F-D8821F4F705A}">
    <text xml:space="preserve">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
</text>
  </threadedComment>
</ThreadedComments>
</file>

<file path=xl/threadedComments/threadedComment9.xml><?xml version="1.0" encoding="utf-8"?>
<ThreadedComments xmlns="http://schemas.microsoft.com/office/spreadsheetml/2018/threadedcomments" xmlns:x="http://schemas.openxmlformats.org/spreadsheetml/2006/main">
  <threadedComment ref="C2" dT="2023-04-13T11:12:35.32" personId="{8549F688-15E1-4351-A341-A51EC0E0597A}" id="{6C4D8A7B-AB7F-45AE-974B-20DA672DE629}">
    <text xml:space="preserve">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
</text>
  </threadedComment>
  <threadedComment ref="B5" dT="2023-04-16T10:16:05.67" personId="{8549F688-15E1-4351-A341-A51EC0E0597A}" id="{2E638048-FFB3-4F97-83B8-FBE749959F9F}">
    <text xml:space="preserve">Source: Biennial Update Report 2021. </text>
  </threadedComment>
  <threadedComment ref="D5" dT="2023-04-16T11:44:46.50" personId="{8549F688-15E1-4351-A341-A51EC0E0597A}" id="{A40259B6-E763-4BCA-9F96-C7B89D0CA369}">
    <text>Source: NDC of Mauritius, NDC scenario.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 Id="rId4" Type="http://schemas.microsoft.com/office/2017/10/relationships/threadedComment" Target="../threadedComments/threadedComment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A9171-CF37-4EA6-8F47-08C45617267E}">
  <dimension ref="A1:B11"/>
  <sheetViews>
    <sheetView workbookViewId="0">
      <pane ySplit="3" topLeftCell="A4" activePane="bottomLeft" state="frozen"/>
      <selection pane="bottomLeft" activeCell="B6" sqref="B6"/>
    </sheetView>
  </sheetViews>
  <sheetFormatPr defaultColWidth="9.1796875" defaultRowHeight="14.5" x14ac:dyDescent="0.35"/>
  <cols>
    <col min="1" max="1" width="44" style="1" customWidth="1"/>
    <col min="2" max="2" width="49" style="1" customWidth="1"/>
    <col min="3" max="16384" width="9.1796875" style="1"/>
  </cols>
  <sheetData>
    <row r="1" spans="1:2" ht="53.5" customHeight="1" x14ac:dyDescent="0.45">
      <c r="A1" s="130" t="s">
        <v>0</v>
      </c>
      <c r="B1" s="130"/>
    </row>
    <row r="2" spans="1:2" ht="33.75" customHeight="1" x14ac:dyDescent="0.45">
      <c r="A2" s="133" t="s">
        <v>1</v>
      </c>
      <c r="B2" s="133"/>
    </row>
    <row r="3" spans="1:2" ht="17.5" x14ac:dyDescent="0.35">
      <c r="A3" s="35" t="s">
        <v>2</v>
      </c>
      <c r="B3" s="43" t="s">
        <v>3</v>
      </c>
    </row>
    <row r="4" spans="1:2" ht="29" x14ac:dyDescent="0.35">
      <c r="A4" s="113" t="s">
        <v>4</v>
      </c>
      <c r="B4" s="113" t="s">
        <v>5</v>
      </c>
    </row>
    <row r="5" spans="1:2" ht="57.75" customHeight="1" x14ac:dyDescent="0.35">
      <c r="A5" s="114" t="s">
        <v>6</v>
      </c>
      <c r="B5" s="115" t="s">
        <v>7</v>
      </c>
    </row>
    <row r="6" spans="1:2" ht="31" x14ac:dyDescent="0.35">
      <c r="A6" s="114" t="s">
        <v>8</v>
      </c>
      <c r="B6" s="115" t="s">
        <v>9</v>
      </c>
    </row>
    <row r="7" spans="1:2" ht="16.5" x14ac:dyDescent="0.35">
      <c r="A7" s="114" t="s">
        <v>10</v>
      </c>
      <c r="B7" s="115" t="s">
        <v>11</v>
      </c>
    </row>
    <row r="8" spans="1:2" ht="60.75" customHeight="1" x14ac:dyDescent="0.35">
      <c r="A8" s="131" t="s">
        <v>12</v>
      </c>
      <c r="B8" s="131"/>
    </row>
    <row r="9" spans="1:2" ht="15" customHeight="1" x14ac:dyDescent="0.35">
      <c r="A9" s="131" t="s">
        <v>13</v>
      </c>
      <c r="B9" s="131"/>
    </row>
    <row r="10" spans="1:2" ht="40.5" customHeight="1" x14ac:dyDescent="0.35">
      <c r="A10" s="131" t="s">
        <v>14</v>
      </c>
      <c r="B10" s="131"/>
    </row>
    <row r="11" spans="1:2" ht="45" customHeight="1" x14ac:dyDescent="0.35">
      <c r="A11" s="132" t="s">
        <v>15</v>
      </c>
      <c r="B11" s="132"/>
    </row>
  </sheetData>
  <sheetProtection sheet="1" objects="1" scenarios="1" formatCells="0" formatColumns="0" formatRows="0" insertRows="0"/>
  <mergeCells count="6">
    <mergeCell ref="A1:B1"/>
    <mergeCell ref="A8:B8"/>
    <mergeCell ref="A9:B9"/>
    <mergeCell ref="A10:B10"/>
    <mergeCell ref="A11:B11"/>
    <mergeCell ref="A2:B2"/>
  </mergeCells>
  <conditionalFormatting sqref="A3:B7">
    <cfRule type="colorScale" priority="8">
      <colorScale>
        <cfvo type="min"/>
        <cfvo type="percentile" val="50"/>
        <cfvo type="max"/>
        <color rgb="FF63BE7B"/>
        <color rgb="FFFFEB84"/>
        <color rgb="FFF8696B"/>
      </colorScale>
    </cfRule>
  </conditionalFormatting>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BC4DD-8CE0-4142-8539-7B2CA10D92F8}">
  <dimension ref="A1:F22"/>
  <sheetViews>
    <sheetView workbookViewId="0">
      <pane ySplit="3" topLeftCell="A4" activePane="bottomLeft" state="frozen"/>
      <selection pane="bottomLeft" activeCell="C5" sqref="C5"/>
    </sheetView>
  </sheetViews>
  <sheetFormatPr defaultRowHeight="14.5" x14ac:dyDescent="0.35"/>
  <cols>
    <col min="1" max="2" width="21.54296875" customWidth="1"/>
    <col min="3" max="6" width="13.54296875" customWidth="1"/>
  </cols>
  <sheetData>
    <row r="1" spans="1:6" ht="18.649999999999999" customHeight="1" x14ac:dyDescent="0.45">
      <c r="A1" s="175" t="s">
        <v>257</v>
      </c>
      <c r="B1" s="175"/>
      <c r="C1" s="175"/>
      <c r="D1" s="175"/>
      <c r="E1" s="175"/>
      <c r="F1" s="175"/>
    </row>
    <row r="2" spans="1:6" ht="61.15" customHeight="1" x14ac:dyDescent="0.35">
      <c r="A2" s="24" t="s">
        <v>258</v>
      </c>
      <c r="B2" s="37" t="s">
        <v>111</v>
      </c>
      <c r="C2" s="128" t="s">
        <v>259</v>
      </c>
      <c r="D2" s="177" t="s">
        <v>260</v>
      </c>
      <c r="E2" s="177"/>
      <c r="F2" s="177"/>
    </row>
    <row r="3" spans="1:6" ht="18.649999999999999" customHeight="1" x14ac:dyDescent="0.35">
      <c r="A3" s="27"/>
      <c r="B3" s="25"/>
      <c r="C3" s="90">
        <v>2016</v>
      </c>
      <c r="D3" s="90">
        <v>2025</v>
      </c>
      <c r="E3" s="90">
        <v>2030</v>
      </c>
      <c r="F3" s="90">
        <v>2035</v>
      </c>
    </row>
    <row r="4" spans="1:6" ht="43.5" x14ac:dyDescent="0.35">
      <c r="A4" s="95" t="s">
        <v>261</v>
      </c>
      <c r="B4" s="107" t="s">
        <v>262</v>
      </c>
      <c r="C4" s="112">
        <v>4881</v>
      </c>
      <c r="D4" s="112"/>
      <c r="E4" s="112">
        <v>4086</v>
      </c>
      <c r="F4" s="112"/>
    </row>
    <row r="5" spans="1:6" ht="19.899999999999999" customHeight="1" x14ac:dyDescent="0.35">
      <c r="A5" s="91"/>
      <c r="B5" s="91"/>
      <c r="C5" s="102"/>
      <c r="D5" s="102"/>
      <c r="E5" s="102"/>
      <c r="F5" s="102"/>
    </row>
    <row r="6" spans="1:6" ht="19.899999999999999" customHeight="1" x14ac:dyDescent="0.35">
      <c r="A6" s="91"/>
      <c r="B6" s="91"/>
      <c r="C6" s="102"/>
      <c r="D6" s="102"/>
      <c r="E6" s="102"/>
      <c r="F6" s="102"/>
    </row>
    <row r="7" spans="1:6" x14ac:dyDescent="0.35">
      <c r="A7" s="91"/>
      <c r="B7" s="91"/>
      <c r="C7" s="102"/>
      <c r="D7" s="102"/>
      <c r="E7" s="102"/>
      <c r="F7" s="102"/>
    </row>
    <row r="8" spans="1:6" x14ac:dyDescent="0.35">
      <c r="A8" s="91"/>
      <c r="B8" s="91"/>
      <c r="C8" s="102"/>
      <c r="D8" s="102"/>
      <c r="E8" s="102"/>
      <c r="F8" s="102"/>
    </row>
    <row r="9" spans="1:6" x14ac:dyDescent="0.35">
      <c r="A9" s="91"/>
      <c r="B9" s="91"/>
      <c r="C9" s="102"/>
      <c r="D9" s="102"/>
      <c r="E9" s="102"/>
      <c r="F9" s="102"/>
    </row>
    <row r="10" spans="1:6" x14ac:dyDescent="0.35">
      <c r="A10" s="92"/>
      <c r="B10" s="92"/>
      <c r="C10" s="103"/>
      <c r="D10" s="103"/>
      <c r="E10" s="103"/>
      <c r="F10" s="103"/>
    </row>
    <row r="11" spans="1:6" x14ac:dyDescent="0.35">
      <c r="A11" t="s">
        <v>263</v>
      </c>
    </row>
    <row r="12" spans="1:6" ht="16.5" x14ac:dyDescent="0.35">
      <c r="A12" t="s">
        <v>245</v>
      </c>
    </row>
    <row r="13" spans="1:6" x14ac:dyDescent="0.35">
      <c r="A13" t="s">
        <v>246</v>
      </c>
    </row>
    <row r="14" spans="1:6" x14ac:dyDescent="0.35">
      <c r="A14" t="s">
        <v>197</v>
      </c>
    </row>
    <row r="15" spans="1:6" ht="16.5" x14ac:dyDescent="0.35">
      <c r="A15" t="s">
        <v>264</v>
      </c>
    </row>
    <row r="16" spans="1:6" x14ac:dyDescent="0.35">
      <c r="A16" t="s">
        <v>248</v>
      </c>
    </row>
    <row r="17" spans="1:1" ht="16.5" x14ac:dyDescent="0.35">
      <c r="A17" t="s">
        <v>265</v>
      </c>
    </row>
    <row r="18" spans="1:1" x14ac:dyDescent="0.35">
      <c r="A18" t="s">
        <v>266</v>
      </c>
    </row>
    <row r="19" spans="1:1" ht="16.5" x14ac:dyDescent="0.35">
      <c r="A19" t="s">
        <v>267</v>
      </c>
    </row>
    <row r="20" spans="1:1" x14ac:dyDescent="0.35">
      <c r="A20" t="s">
        <v>268</v>
      </c>
    </row>
    <row r="21" spans="1:1" x14ac:dyDescent="0.35">
      <c r="A21" t="s">
        <v>269</v>
      </c>
    </row>
    <row r="22" spans="1:1" x14ac:dyDescent="0.35">
      <c r="A22" t="s">
        <v>197</v>
      </c>
    </row>
  </sheetData>
  <sheetProtection formatCells="0" formatColumns="0" formatRows="0" insertColumns="0" insertRows="0" deleteColumns="0" deleteRows="0"/>
  <mergeCells count="2">
    <mergeCell ref="A1:F1"/>
    <mergeCell ref="D2:F2"/>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86FF4-948B-4FA0-BF0D-B0067663C4A3}">
  <dimension ref="A1:F21"/>
  <sheetViews>
    <sheetView workbookViewId="0">
      <pane ySplit="3" topLeftCell="A4" activePane="bottomLeft" state="frozen"/>
      <selection pane="bottomLeft" activeCell="A9" sqref="A9"/>
    </sheetView>
  </sheetViews>
  <sheetFormatPr defaultRowHeight="14.5" x14ac:dyDescent="0.35"/>
  <cols>
    <col min="1" max="2" width="16.54296875" customWidth="1"/>
    <col min="3" max="3" width="22.7265625" customWidth="1"/>
    <col min="4" max="6" width="16.54296875" customWidth="1"/>
  </cols>
  <sheetData>
    <row r="1" spans="1:6" ht="18.649999999999999" customHeight="1" x14ac:dyDescent="0.45">
      <c r="A1" s="175" t="s">
        <v>270</v>
      </c>
      <c r="B1" s="175"/>
      <c r="C1" s="175"/>
      <c r="D1" s="175"/>
      <c r="E1" s="175"/>
    </row>
    <row r="2" spans="1:6" ht="96" customHeight="1" x14ac:dyDescent="0.35">
      <c r="A2" s="38" t="s">
        <v>271</v>
      </c>
      <c r="B2" s="37" t="s">
        <v>111</v>
      </c>
      <c r="C2" s="128" t="s">
        <v>259</v>
      </c>
      <c r="D2" s="178" t="s">
        <v>272</v>
      </c>
      <c r="E2" s="178"/>
      <c r="F2" s="178"/>
    </row>
    <row r="3" spans="1:6" ht="18.649999999999999" customHeight="1" x14ac:dyDescent="0.35">
      <c r="A3" s="25"/>
      <c r="B3" s="25"/>
      <c r="C3" s="90">
        <v>2016</v>
      </c>
      <c r="D3" s="90">
        <v>2025</v>
      </c>
      <c r="E3" s="90">
        <v>2030</v>
      </c>
      <c r="F3" s="90">
        <v>2035</v>
      </c>
    </row>
    <row r="4" spans="1:6" x14ac:dyDescent="0.35">
      <c r="A4" s="94"/>
      <c r="B4" s="94"/>
      <c r="C4" s="107"/>
      <c r="D4" s="107"/>
      <c r="E4" s="107"/>
      <c r="F4" s="107"/>
    </row>
    <row r="5" spans="1:6" x14ac:dyDescent="0.35">
      <c r="A5" s="91"/>
      <c r="B5" s="91"/>
      <c r="C5" s="102"/>
      <c r="D5" s="102"/>
      <c r="E5" s="102"/>
      <c r="F5" s="102"/>
    </row>
    <row r="6" spans="1:6" x14ac:dyDescent="0.35">
      <c r="A6" s="91"/>
      <c r="B6" s="91"/>
      <c r="C6" s="102"/>
      <c r="D6" s="102"/>
      <c r="E6" s="102"/>
      <c r="F6" s="102"/>
    </row>
    <row r="7" spans="1:6" ht="14.25" customHeight="1" x14ac:dyDescent="0.35">
      <c r="A7" s="91"/>
      <c r="B7" s="91"/>
      <c r="C7" s="102"/>
      <c r="D7" s="102"/>
      <c r="E7" s="102"/>
      <c r="F7" s="102"/>
    </row>
    <row r="8" spans="1:6" x14ac:dyDescent="0.35">
      <c r="A8" s="91"/>
      <c r="B8" s="91"/>
      <c r="C8" s="102"/>
      <c r="D8" s="102"/>
      <c r="E8" s="102"/>
      <c r="F8" s="102"/>
    </row>
    <row r="9" spans="1:6" x14ac:dyDescent="0.35">
      <c r="A9" s="92"/>
      <c r="B9" s="92"/>
      <c r="C9" s="103"/>
      <c r="D9" s="103"/>
      <c r="E9" s="103"/>
      <c r="F9" s="103"/>
    </row>
    <row r="10" spans="1:6" x14ac:dyDescent="0.35">
      <c r="A10" t="s">
        <v>273</v>
      </c>
    </row>
    <row r="11" spans="1:6" ht="16.5" x14ac:dyDescent="0.35">
      <c r="A11" t="s">
        <v>245</v>
      </c>
    </row>
    <row r="12" spans="1:6" x14ac:dyDescent="0.35">
      <c r="A12" t="s">
        <v>246</v>
      </c>
    </row>
    <row r="13" spans="1:6" x14ac:dyDescent="0.35">
      <c r="A13" t="s">
        <v>197</v>
      </c>
    </row>
    <row r="14" spans="1:6" ht="16.5" x14ac:dyDescent="0.35">
      <c r="A14" t="s">
        <v>274</v>
      </c>
    </row>
    <row r="15" spans="1:6" x14ac:dyDescent="0.35">
      <c r="A15" t="s">
        <v>275</v>
      </c>
    </row>
    <row r="16" spans="1:6" ht="16.5" x14ac:dyDescent="0.35">
      <c r="A16" t="s">
        <v>276</v>
      </c>
    </row>
    <row r="17" spans="1:1" x14ac:dyDescent="0.35">
      <c r="A17" t="s">
        <v>277</v>
      </c>
    </row>
    <row r="18" spans="1:1" x14ac:dyDescent="0.35">
      <c r="A18" t="s">
        <v>278</v>
      </c>
    </row>
    <row r="19" spans="1:1" ht="16.5" x14ac:dyDescent="0.35">
      <c r="A19" t="s">
        <v>267</v>
      </c>
    </row>
    <row r="20" spans="1:1" x14ac:dyDescent="0.35">
      <c r="A20" t="s">
        <v>268</v>
      </c>
    </row>
    <row r="21" spans="1:1" x14ac:dyDescent="0.35">
      <c r="A21" t="s">
        <v>269</v>
      </c>
    </row>
  </sheetData>
  <sheetProtection formatCells="0" formatColumns="0" formatRows="0" insertColumns="0" insertRows="0" deleteColumns="0" deleteRows="0"/>
  <mergeCells count="2">
    <mergeCell ref="A1:E1"/>
    <mergeCell ref="D2:F2"/>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5538-9921-4C14-8BE7-3A39F4404F5B}">
  <dimension ref="A1:D16"/>
  <sheetViews>
    <sheetView workbookViewId="0">
      <pane ySplit="2" topLeftCell="A3" activePane="bottomLeft" state="frozen"/>
      <selection pane="bottomLeft" activeCell="C15" sqref="C15"/>
    </sheetView>
  </sheetViews>
  <sheetFormatPr defaultRowHeight="14.5" x14ac:dyDescent="0.35"/>
  <cols>
    <col min="1" max="1" width="39.7265625" customWidth="1"/>
    <col min="2" max="2" width="27.26953125" customWidth="1"/>
    <col min="3" max="3" width="29.81640625" customWidth="1"/>
    <col min="4" max="4" width="22.26953125" customWidth="1"/>
  </cols>
  <sheetData>
    <row r="1" spans="1:4" ht="56.5" customHeight="1" x14ac:dyDescent="0.45">
      <c r="A1" s="175" t="s">
        <v>279</v>
      </c>
      <c r="B1" s="175"/>
      <c r="C1" s="175"/>
      <c r="D1" s="175"/>
    </row>
    <row r="2" spans="1:4" ht="88.15" customHeight="1" x14ac:dyDescent="0.35">
      <c r="A2" s="128" t="s">
        <v>280</v>
      </c>
      <c r="B2" s="128" t="s">
        <v>281</v>
      </c>
      <c r="C2" s="128" t="s">
        <v>282</v>
      </c>
      <c r="D2" s="128" t="s">
        <v>283</v>
      </c>
    </row>
    <row r="3" spans="1:4" x14ac:dyDescent="0.35">
      <c r="A3" s="95" t="s">
        <v>80</v>
      </c>
      <c r="B3" s="95" t="s">
        <v>80</v>
      </c>
      <c r="C3" s="95" t="s">
        <v>80</v>
      </c>
      <c r="D3" s="95" t="s">
        <v>80</v>
      </c>
    </row>
    <row r="4" spans="1:4" x14ac:dyDescent="0.35">
      <c r="A4" s="91"/>
      <c r="B4" s="91"/>
      <c r="C4" s="91"/>
      <c r="D4" s="91"/>
    </row>
    <row r="5" spans="1:4" x14ac:dyDescent="0.35">
      <c r="A5" s="91"/>
      <c r="B5" s="91"/>
      <c r="C5" s="91"/>
      <c r="D5" s="91"/>
    </row>
    <row r="6" spans="1:4" ht="19.899999999999999" customHeight="1" x14ac:dyDescent="0.35">
      <c r="A6" s="91"/>
      <c r="B6" s="91"/>
      <c r="C6" s="91"/>
      <c r="D6" s="91"/>
    </row>
    <row r="7" spans="1:4" x14ac:dyDescent="0.35">
      <c r="A7" s="91"/>
      <c r="B7" s="91"/>
      <c r="C7" s="91"/>
      <c r="D7" s="91"/>
    </row>
    <row r="8" spans="1:4" x14ac:dyDescent="0.35">
      <c r="A8" s="91"/>
      <c r="B8" s="91"/>
      <c r="C8" s="91"/>
      <c r="D8" s="91"/>
    </row>
    <row r="9" spans="1:4" x14ac:dyDescent="0.35">
      <c r="A9" s="92"/>
      <c r="B9" s="92"/>
      <c r="C9" s="92"/>
      <c r="D9" s="92"/>
    </row>
    <row r="10" spans="1:4" ht="16.5" x14ac:dyDescent="0.35">
      <c r="A10" t="s">
        <v>284</v>
      </c>
    </row>
    <row r="11" spans="1:4" x14ac:dyDescent="0.35">
      <c r="A11" t="s">
        <v>285</v>
      </c>
    </row>
    <row r="12" spans="1:4" x14ac:dyDescent="0.35">
      <c r="A12" t="s">
        <v>286</v>
      </c>
    </row>
    <row r="13" spans="1:4" ht="16.5" x14ac:dyDescent="0.35">
      <c r="A13" t="s">
        <v>287</v>
      </c>
    </row>
    <row r="14" spans="1:4" ht="16.5" x14ac:dyDescent="0.35">
      <c r="A14" t="s">
        <v>288</v>
      </c>
    </row>
    <row r="15" spans="1:4" ht="16.5" x14ac:dyDescent="0.35">
      <c r="A15" t="s">
        <v>289</v>
      </c>
    </row>
    <row r="16" spans="1:4" ht="16.5" x14ac:dyDescent="0.35">
      <c r="A16" t="s">
        <v>290</v>
      </c>
    </row>
  </sheetData>
  <sheetProtection sheet="1" objects="1" scenarios="1" formatCells="0" formatRows="0" insertRows="0" deleteRows="0"/>
  <mergeCells count="1">
    <mergeCell ref="A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1865A-8270-414F-8367-CB51B26E49B9}">
  <dimension ref="A1:B18"/>
  <sheetViews>
    <sheetView workbookViewId="0">
      <pane ySplit="2" topLeftCell="A3" activePane="bottomLeft" state="frozen"/>
      <selection pane="bottomLeft" activeCell="B9" sqref="B9"/>
    </sheetView>
  </sheetViews>
  <sheetFormatPr defaultColWidth="9.1796875" defaultRowHeight="11.5" x14ac:dyDescent="0.25"/>
  <cols>
    <col min="1" max="1" width="54.26953125" style="2" customWidth="1"/>
    <col min="2" max="2" width="84.453125" style="2" customWidth="1"/>
    <col min="3" max="16384" width="9.1796875" style="2"/>
  </cols>
  <sheetData>
    <row r="1" spans="1:2" ht="18.5" x14ac:dyDescent="0.45">
      <c r="A1" s="133" t="s">
        <v>16</v>
      </c>
      <c r="B1" s="133"/>
    </row>
    <row r="2" spans="1:2" ht="15.5" x14ac:dyDescent="0.35">
      <c r="A2" s="134" t="s">
        <v>17</v>
      </c>
      <c r="B2" s="134"/>
    </row>
    <row r="3" spans="1:2" ht="14.5" x14ac:dyDescent="0.25">
      <c r="A3" s="3" t="s">
        <v>18</v>
      </c>
      <c r="B3" s="41"/>
    </row>
    <row r="4" spans="1:2" ht="45.65" customHeight="1" x14ac:dyDescent="0.25">
      <c r="A4" s="49" t="s">
        <v>4</v>
      </c>
      <c r="B4" s="44" t="s">
        <v>19</v>
      </c>
    </row>
    <row r="5" spans="1:2" ht="36.75" customHeight="1" x14ac:dyDescent="0.25">
      <c r="A5" s="3" t="s">
        <v>20</v>
      </c>
      <c r="B5" s="42"/>
    </row>
    <row r="6" spans="1:2" ht="13" x14ac:dyDescent="0.25">
      <c r="A6" s="49" t="s">
        <v>21</v>
      </c>
      <c r="B6" s="44" t="s">
        <v>22</v>
      </c>
    </row>
    <row r="7" spans="1:2" ht="13" x14ac:dyDescent="0.25">
      <c r="A7" s="49" t="s">
        <v>23</v>
      </c>
      <c r="B7" s="44" t="s">
        <v>24</v>
      </c>
    </row>
    <row r="8" spans="1:2" ht="43.5" x14ac:dyDescent="0.25">
      <c r="A8" s="3" t="s">
        <v>25</v>
      </c>
      <c r="B8" s="42"/>
    </row>
    <row r="9" spans="1:2" ht="78" x14ac:dyDescent="0.25">
      <c r="A9" s="50" t="s">
        <v>26</v>
      </c>
      <c r="B9" s="46" t="s">
        <v>27</v>
      </c>
    </row>
    <row r="10" spans="1:2" ht="104" x14ac:dyDescent="0.25">
      <c r="A10" s="50" t="s">
        <v>28</v>
      </c>
      <c r="B10" s="46" t="s">
        <v>29</v>
      </c>
    </row>
    <row r="11" spans="1:2" ht="78" x14ac:dyDescent="0.25">
      <c r="A11" s="50" t="s">
        <v>30</v>
      </c>
      <c r="B11" s="46" t="s">
        <v>31</v>
      </c>
    </row>
    <row r="12" spans="1:2" ht="26" x14ac:dyDescent="0.25">
      <c r="A12" s="50" t="s">
        <v>32</v>
      </c>
      <c r="B12" s="46" t="s">
        <v>33</v>
      </c>
    </row>
    <row r="13" spans="1:2" ht="143" x14ac:dyDescent="0.25">
      <c r="A13" s="50" t="s">
        <v>34</v>
      </c>
      <c r="B13" s="46" t="s">
        <v>35</v>
      </c>
    </row>
    <row r="14" spans="1:2" ht="39" x14ac:dyDescent="0.25">
      <c r="A14" s="50" t="s">
        <v>36</v>
      </c>
      <c r="B14" s="46" t="s">
        <v>37</v>
      </c>
    </row>
    <row r="15" spans="1:2" ht="13" x14ac:dyDescent="0.25">
      <c r="A15" s="48" t="s">
        <v>38</v>
      </c>
      <c r="B15" s="42"/>
    </row>
    <row r="16" spans="1:2" ht="13" x14ac:dyDescent="0.25">
      <c r="A16" s="49" t="s">
        <v>39</v>
      </c>
      <c r="B16" s="44"/>
    </row>
    <row r="17" spans="1:2" ht="37.9" customHeight="1" x14ac:dyDescent="0.25">
      <c r="A17" s="135" t="s">
        <v>40</v>
      </c>
      <c r="B17" s="135"/>
    </row>
    <row r="18" spans="1:2" ht="25.15" customHeight="1" x14ac:dyDescent="0.25">
      <c r="A18" s="135" t="s">
        <v>41</v>
      </c>
      <c r="B18" s="135"/>
    </row>
  </sheetData>
  <sheetProtection sheet="1" objects="1" scenarios="1" formatCells="0" formatColumns="0" formatRows="0" insertRows="0"/>
  <mergeCells count="4">
    <mergeCell ref="A2:B2"/>
    <mergeCell ref="A17:B17"/>
    <mergeCell ref="A18:B18"/>
    <mergeCell ref="A1:B1"/>
  </mergeCells>
  <conditionalFormatting sqref="A2">
    <cfRule type="colorScale" priority="7">
      <colorScale>
        <cfvo type="min"/>
        <cfvo type="percentile" val="50"/>
        <cfvo type="max"/>
        <color rgb="FF63BE7B"/>
        <color rgb="FFFFEB84"/>
        <color rgb="FFF8696B"/>
      </colorScale>
    </cfRule>
  </conditionalFormatting>
  <conditionalFormatting sqref="A3">
    <cfRule type="colorScale" priority="5">
      <colorScale>
        <cfvo type="min"/>
        <cfvo type="percentile" val="50"/>
        <cfvo type="max"/>
        <color rgb="FF63BE7B"/>
        <color rgb="FFFFEB84"/>
        <color rgb="FFF8696B"/>
      </colorScale>
    </cfRule>
  </conditionalFormatting>
  <conditionalFormatting sqref="A5">
    <cfRule type="colorScale" priority="4">
      <colorScale>
        <cfvo type="min"/>
        <cfvo type="percentile" val="50"/>
        <cfvo type="max"/>
        <color rgb="FF63BE7B"/>
        <color rgb="FFFFEB84"/>
        <color rgb="FFF8696B"/>
      </colorScale>
    </cfRule>
  </conditionalFormatting>
  <conditionalFormatting sqref="A8">
    <cfRule type="colorScale" priority="2">
      <colorScale>
        <cfvo type="min"/>
        <cfvo type="percentile" val="50"/>
        <cfvo type="max"/>
        <color rgb="FF63BE7B"/>
        <color rgb="FFFFEB84"/>
        <color rgb="FFF8696B"/>
      </colorScale>
    </cfRule>
  </conditionalFormatting>
  <conditionalFormatting sqref="A6:B7 A4:B4 B8 A9:B16">
    <cfRule type="colorScale" priority="6">
      <colorScale>
        <cfvo type="min"/>
        <cfvo type="percentile" val="50"/>
        <cfvo type="max"/>
        <color rgb="FF63BE7B"/>
        <color rgb="FFFFEB84"/>
        <color rgb="FFF8696B"/>
      </colorScale>
    </cfRule>
  </conditionalFormatting>
  <conditionalFormatting sqref="B3">
    <cfRule type="colorScale" priority="1">
      <colorScale>
        <cfvo type="min"/>
        <cfvo type="percentile" val="50"/>
        <cfvo type="max"/>
        <color rgb="FF63BE7B"/>
        <color rgb="FFFFEB84"/>
        <color rgb="FFF8696B"/>
      </colorScale>
    </cfRule>
  </conditionalFormatting>
  <conditionalFormatting sqref="B5">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4D82-368B-4D7C-A660-F22BE992DF97}">
  <dimension ref="A1:B49"/>
  <sheetViews>
    <sheetView workbookViewId="0">
      <pane ySplit="2" topLeftCell="A20" activePane="bottomLeft" state="frozen"/>
      <selection pane="bottomLeft" activeCell="A33" sqref="A33"/>
    </sheetView>
  </sheetViews>
  <sheetFormatPr defaultColWidth="9.1796875" defaultRowHeight="13" x14ac:dyDescent="0.3"/>
  <cols>
    <col min="1" max="1" width="49.453125" style="4" customWidth="1"/>
    <col min="2" max="2" width="124.81640625" style="4" customWidth="1"/>
    <col min="3" max="16384" width="9.1796875" style="4"/>
  </cols>
  <sheetData>
    <row r="1" spans="1:2" ht="34.9" customHeight="1" x14ac:dyDescent="0.45">
      <c r="A1" s="138" t="s">
        <v>42</v>
      </c>
      <c r="B1" s="138"/>
    </row>
    <row r="2" spans="1:2" ht="19.149999999999999" customHeight="1" x14ac:dyDescent="0.35">
      <c r="A2" s="35" t="s">
        <v>43</v>
      </c>
      <c r="B2" s="36" t="s">
        <v>44</v>
      </c>
    </row>
    <row r="3" spans="1:2" ht="15" customHeight="1" x14ac:dyDescent="0.3">
      <c r="A3" s="51" t="s">
        <v>45</v>
      </c>
      <c r="B3" s="5"/>
    </row>
    <row r="4" spans="1:2" ht="48" customHeight="1" x14ac:dyDescent="0.3">
      <c r="A4" s="47" t="s">
        <v>46</v>
      </c>
      <c r="B4" s="44"/>
    </row>
    <row r="5" spans="1:2" ht="33" customHeight="1" x14ac:dyDescent="0.3">
      <c r="A5" s="51" t="s">
        <v>47</v>
      </c>
      <c r="B5" s="5"/>
    </row>
    <row r="6" spans="1:2" ht="70.150000000000006" customHeight="1" x14ac:dyDescent="0.3">
      <c r="A6" s="62" t="s">
        <v>48</v>
      </c>
      <c r="B6" s="56"/>
    </row>
    <row r="7" spans="1:2" ht="70.150000000000006" customHeight="1" x14ac:dyDescent="0.3">
      <c r="A7" s="52" t="s">
        <v>49</v>
      </c>
      <c r="B7" s="45" t="s">
        <v>50</v>
      </c>
    </row>
    <row r="8" spans="1:2" ht="78.650000000000006" customHeight="1" x14ac:dyDescent="0.3">
      <c r="A8" s="52" t="s">
        <v>51</v>
      </c>
      <c r="B8" s="45" t="s">
        <v>52</v>
      </c>
    </row>
    <row r="9" spans="1:2" ht="70.150000000000006" customHeight="1" x14ac:dyDescent="0.3">
      <c r="A9" s="53" t="s">
        <v>53</v>
      </c>
      <c r="B9" s="44" t="s">
        <v>54</v>
      </c>
    </row>
    <row r="10" spans="1:2" ht="25.15" customHeight="1" x14ac:dyDescent="0.3">
      <c r="A10" s="140" t="s">
        <v>55</v>
      </c>
      <c r="B10" s="141"/>
    </row>
    <row r="11" spans="1:2" ht="75" customHeight="1" x14ac:dyDescent="0.3">
      <c r="A11" s="62" t="s">
        <v>56</v>
      </c>
      <c r="B11" s="57"/>
    </row>
    <row r="12" spans="1:2" ht="93.65" customHeight="1" x14ac:dyDescent="0.3">
      <c r="A12" s="52" t="s">
        <v>57</v>
      </c>
      <c r="B12" s="64" t="s">
        <v>58</v>
      </c>
    </row>
    <row r="13" spans="1:2" ht="70.150000000000006" customHeight="1" x14ac:dyDescent="0.3">
      <c r="A13" s="52" t="s">
        <v>59</v>
      </c>
      <c r="B13" s="64" t="s">
        <v>60</v>
      </c>
    </row>
    <row r="14" spans="1:2" ht="90.65" customHeight="1" x14ac:dyDescent="0.3">
      <c r="A14" s="52" t="s">
        <v>61</v>
      </c>
      <c r="B14" s="63"/>
    </row>
    <row r="15" spans="1:2" ht="70.150000000000006" customHeight="1" x14ac:dyDescent="0.3">
      <c r="A15" s="52" t="s">
        <v>62</v>
      </c>
      <c r="B15" s="64"/>
    </row>
    <row r="16" spans="1:2" ht="70.150000000000006" customHeight="1" x14ac:dyDescent="0.3">
      <c r="A16" s="52" t="s">
        <v>63</v>
      </c>
      <c r="B16" s="64"/>
    </row>
    <row r="17" spans="1:2" ht="70.150000000000006" customHeight="1" x14ac:dyDescent="0.3">
      <c r="A17" s="52" t="s">
        <v>64</v>
      </c>
      <c r="B17" s="64" t="s">
        <v>65</v>
      </c>
    </row>
    <row r="18" spans="1:2" ht="70.150000000000006" customHeight="1" x14ac:dyDescent="0.3">
      <c r="A18" s="52" t="s">
        <v>66</v>
      </c>
      <c r="B18" s="64" t="s">
        <v>67</v>
      </c>
    </row>
    <row r="19" spans="1:2" ht="84.65" customHeight="1" x14ac:dyDescent="0.3">
      <c r="A19" s="52" t="s">
        <v>68</v>
      </c>
      <c r="B19" s="63"/>
    </row>
    <row r="20" spans="1:2" ht="70.150000000000006" customHeight="1" x14ac:dyDescent="0.3">
      <c r="A20" s="52" t="s">
        <v>69</v>
      </c>
      <c r="B20" s="64" t="s">
        <v>70</v>
      </c>
    </row>
    <row r="21" spans="1:2" ht="70.150000000000006" customHeight="1" x14ac:dyDescent="0.3">
      <c r="A21" s="52" t="s">
        <v>71</v>
      </c>
      <c r="B21" s="64"/>
    </row>
    <row r="22" spans="1:2" ht="70.150000000000006" customHeight="1" x14ac:dyDescent="0.3">
      <c r="A22" s="52" t="s">
        <v>72</v>
      </c>
      <c r="B22" s="63" t="s">
        <v>73</v>
      </c>
    </row>
    <row r="23" spans="1:2" ht="70.150000000000006" customHeight="1" x14ac:dyDescent="0.3">
      <c r="A23" s="52" t="s">
        <v>74</v>
      </c>
      <c r="B23" s="63" t="s">
        <v>75</v>
      </c>
    </row>
    <row r="24" spans="1:2" ht="70.150000000000006" customHeight="1" x14ac:dyDescent="0.3">
      <c r="A24" s="52" t="s">
        <v>76</v>
      </c>
      <c r="B24" s="64" t="s">
        <v>77</v>
      </c>
    </row>
    <row r="25" spans="1:2" ht="70.150000000000006" customHeight="1" x14ac:dyDescent="0.3">
      <c r="A25" s="52" t="s">
        <v>78</v>
      </c>
      <c r="B25" s="64"/>
    </row>
    <row r="26" spans="1:2" ht="70.150000000000006" customHeight="1" x14ac:dyDescent="0.3">
      <c r="A26" s="52" t="s">
        <v>79</v>
      </c>
      <c r="B26" s="63" t="s">
        <v>80</v>
      </c>
    </row>
    <row r="27" spans="1:2" ht="70.150000000000006" customHeight="1" x14ac:dyDescent="0.3">
      <c r="A27" s="52" t="s">
        <v>81</v>
      </c>
      <c r="B27" s="63" t="s">
        <v>80</v>
      </c>
    </row>
    <row r="28" spans="1:2" ht="62.5" customHeight="1" x14ac:dyDescent="0.3">
      <c r="A28" s="52" t="s">
        <v>82</v>
      </c>
      <c r="B28" s="63"/>
    </row>
    <row r="29" spans="1:2" ht="55.15" customHeight="1" x14ac:dyDescent="0.3">
      <c r="A29" s="140" t="s">
        <v>83</v>
      </c>
      <c r="B29" s="141"/>
    </row>
    <row r="30" spans="1:2" ht="113.5" customHeight="1" x14ac:dyDescent="0.3">
      <c r="A30" s="52" t="s">
        <v>84</v>
      </c>
      <c r="B30" s="63" t="s">
        <v>85</v>
      </c>
    </row>
    <row r="31" spans="1:2" ht="117" x14ac:dyDescent="0.3">
      <c r="A31" s="52" t="s">
        <v>86</v>
      </c>
      <c r="B31" s="63" t="s">
        <v>87</v>
      </c>
    </row>
    <row r="32" spans="1:2" ht="55.15" customHeight="1" x14ac:dyDescent="0.3">
      <c r="A32" s="59" t="s">
        <v>88</v>
      </c>
      <c r="B32" s="60"/>
    </row>
    <row r="33" spans="1:2" ht="39" x14ac:dyDescent="0.3">
      <c r="A33" s="52" t="s">
        <v>89</v>
      </c>
      <c r="B33" s="63"/>
    </row>
    <row r="34" spans="1:2" ht="39" x14ac:dyDescent="0.3">
      <c r="A34" s="52" t="s">
        <v>90</v>
      </c>
      <c r="B34" s="63"/>
    </row>
    <row r="35" spans="1:2" ht="52" x14ac:dyDescent="0.3">
      <c r="A35" s="55" t="s">
        <v>91</v>
      </c>
      <c r="B35" s="63"/>
    </row>
    <row r="36" spans="1:2" ht="64.900000000000006" customHeight="1" x14ac:dyDescent="0.3">
      <c r="A36" s="54" t="s">
        <v>92</v>
      </c>
      <c r="B36" s="56"/>
    </row>
    <row r="37" spans="1:2" ht="107.5" customHeight="1" x14ac:dyDescent="0.3">
      <c r="A37" s="56" t="s">
        <v>93</v>
      </c>
      <c r="B37" s="64" t="s">
        <v>94</v>
      </c>
    </row>
    <row r="38" spans="1:2" ht="86.5" customHeight="1" x14ac:dyDescent="0.3">
      <c r="A38" s="56" t="s">
        <v>95</v>
      </c>
      <c r="B38" s="63" t="s">
        <v>96</v>
      </c>
    </row>
    <row r="39" spans="1:2" ht="64.5" customHeight="1" x14ac:dyDescent="0.3">
      <c r="A39" s="56" t="s">
        <v>97</v>
      </c>
      <c r="B39" s="63" t="s">
        <v>98</v>
      </c>
    </row>
    <row r="40" spans="1:2" ht="78" customHeight="1" x14ac:dyDescent="0.3">
      <c r="A40" s="54" t="s">
        <v>99</v>
      </c>
      <c r="B40" s="61"/>
    </row>
    <row r="41" spans="1:2" ht="52.9" customHeight="1" x14ac:dyDescent="0.3">
      <c r="A41" s="52" t="s">
        <v>100</v>
      </c>
      <c r="B41" s="63" t="s">
        <v>98</v>
      </c>
    </row>
    <row r="42" spans="1:2" ht="66.650000000000006" customHeight="1" x14ac:dyDescent="0.3">
      <c r="A42" s="52" t="s">
        <v>101</v>
      </c>
      <c r="B42" s="63" t="s">
        <v>98</v>
      </c>
    </row>
    <row r="43" spans="1:2" ht="66" customHeight="1" x14ac:dyDescent="0.3">
      <c r="A43" s="52" t="s">
        <v>102</v>
      </c>
      <c r="B43" s="63" t="s">
        <v>98</v>
      </c>
    </row>
    <row r="44" spans="1:2" ht="66.650000000000006" customHeight="1" x14ac:dyDescent="0.3">
      <c r="A44" s="52" t="s">
        <v>103</v>
      </c>
      <c r="B44" s="63" t="s">
        <v>98</v>
      </c>
    </row>
    <row r="45" spans="1:2" ht="75" customHeight="1" x14ac:dyDescent="0.3">
      <c r="A45" s="52" t="s">
        <v>104</v>
      </c>
      <c r="B45" s="63" t="s">
        <v>98</v>
      </c>
    </row>
    <row r="46" spans="1:2" ht="62.5" customHeight="1" x14ac:dyDescent="0.3">
      <c r="A46" s="58" t="s">
        <v>105</v>
      </c>
      <c r="B46" s="63" t="s">
        <v>98</v>
      </c>
    </row>
    <row r="47" spans="1:2" ht="37.15" customHeight="1" x14ac:dyDescent="0.3">
      <c r="A47" s="136" t="s">
        <v>106</v>
      </c>
      <c r="B47" s="136"/>
    </row>
    <row r="48" spans="1:2" ht="16.899999999999999" customHeight="1" x14ac:dyDescent="0.3">
      <c r="A48" s="137" t="s">
        <v>107</v>
      </c>
      <c r="B48" s="137"/>
    </row>
    <row r="49" spans="1:2" ht="69" customHeight="1" x14ac:dyDescent="0.3">
      <c r="A49" s="139" t="s">
        <v>108</v>
      </c>
      <c r="B49" s="139"/>
    </row>
  </sheetData>
  <sheetProtection sheet="1" objects="1" scenarios="1" formatCells="0" formatColumns="0" formatRows="0" insertRows="0"/>
  <mergeCells count="6">
    <mergeCell ref="A47:B47"/>
    <mergeCell ref="A48:B48"/>
    <mergeCell ref="A1:B1"/>
    <mergeCell ref="A49:B49"/>
    <mergeCell ref="A10:B10"/>
    <mergeCell ref="A29:B29"/>
  </mergeCells>
  <conditionalFormatting sqref="A2:B2">
    <cfRule type="colorScale" priority="5">
      <colorScale>
        <cfvo type="min"/>
        <cfvo type="percentile" val="50"/>
        <cfvo type="max"/>
        <color rgb="FF63BE7B"/>
        <color rgb="FFFFEB84"/>
        <color rgb="FFF8696B"/>
      </colorScale>
    </cfRule>
  </conditionalFormatting>
  <conditionalFormatting sqref="A3:B3">
    <cfRule type="colorScale" priority="4">
      <colorScale>
        <cfvo type="min"/>
        <cfvo type="percentile" val="50"/>
        <cfvo type="max"/>
        <color rgb="FF63BE7B"/>
        <color rgb="FFFFEB84"/>
        <color rgb="FFF8696B"/>
      </colorScale>
    </cfRule>
  </conditionalFormatting>
  <conditionalFormatting sqref="A4:B4">
    <cfRule type="colorScale" priority="3">
      <colorScale>
        <cfvo type="min"/>
        <cfvo type="percentile" val="50"/>
        <cfvo type="max"/>
        <color rgb="FF63BE7B"/>
        <color rgb="FFFFEB84"/>
        <color rgb="FFF8696B"/>
      </colorScale>
    </cfRule>
  </conditionalFormatting>
  <conditionalFormatting sqref="A5:B5">
    <cfRule type="colorScale" priority="2">
      <colorScale>
        <cfvo type="min"/>
        <cfvo type="percentile" val="50"/>
        <cfvo type="max"/>
        <color rgb="FF63BE7B"/>
        <color rgb="FFFFEB84"/>
        <color rgb="FFF8696B"/>
      </colorScale>
    </cfRule>
  </conditionalFormatting>
  <conditionalFormatting sqref="B7:B9">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43917-9A29-4BD8-92D2-FC08A88A70B7}">
  <dimension ref="A1:Q34"/>
  <sheetViews>
    <sheetView tabSelected="1" zoomScale="90" zoomScaleNormal="90" workbookViewId="0">
      <pane ySplit="7" topLeftCell="A29" activePane="bottomLeft" state="frozen"/>
      <selection pane="bottomLeft" activeCell="B31" sqref="B31:M33"/>
    </sheetView>
  </sheetViews>
  <sheetFormatPr defaultColWidth="8.7265625" defaultRowHeight="13" x14ac:dyDescent="0.3"/>
  <cols>
    <col min="1" max="1" width="50.7265625" style="8" customWidth="1"/>
    <col min="2" max="2" width="10.7265625" style="8" customWidth="1"/>
    <col min="3" max="3" width="17.1796875" style="8" customWidth="1"/>
    <col min="4" max="13" width="7.26953125" style="8" customWidth="1"/>
    <col min="14" max="15" width="9.26953125" style="8" customWidth="1"/>
    <col min="16" max="16" width="12.453125" style="8" customWidth="1"/>
    <col min="17" max="17" width="23.26953125" style="8" customWidth="1"/>
    <col min="18" max="16384" width="8.7265625" style="8"/>
  </cols>
  <sheetData>
    <row r="1" spans="1:17" ht="19.899999999999999" customHeight="1" x14ac:dyDescent="0.45">
      <c r="A1" s="6" t="s">
        <v>109</v>
      </c>
      <c r="B1" s="7"/>
      <c r="C1" s="7"/>
      <c r="D1" s="7"/>
      <c r="E1" s="7"/>
      <c r="F1" s="7"/>
      <c r="G1" s="7"/>
      <c r="H1" s="7"/>
      <c r="I1" s="7"/>
      <c r="J1" s="7"/>
      <c r="K1" s="7"/>
      <c r="L1" s="7"/>
      <c r="M1" s="7"/>
      <c r="N1" s="7"/>
      <c r="O1" s="7"/>
      <c r="P1" s="7"/>
      <c r="Q1" s="7"/>
    </row>
    <row r="2" spans="1:17" ht="15.65" customHeight="1" x14ac:dyDescent="0.3">
      <c r="A2" s="154" t="s">
        <v>110</v>
      </c>
      <c r="B2" s="154"/>
      <c r="C2" s="154"/>
      <c r="D2" s="154"/>
      <c r="E2" s="154"/>
      <c r="F2" s="154"/>
      <c r="G2" s="154"/>
      <c r="H2" s="154"/>
      <c r="I2" s="154"/>
      <c r="J2" s="154"/>
      <c r="K2" s="154"/>
      <c r="L2" s="154"/>
      <c r="M2" s="154"/>
      <c r="N2" s="154"/>
      <c r="O2" s="154"/>
      <c r="P2" s="154"/>
      <c r="Q2" s="154"/>
    </row>
    <row r="3" spans="1:17" s="65" customFormat="1" ht="63" customHeight="1" x14ac:dyDescent="0.35">
      <c r="A3" s="156"/>
      <c r="B3" s="143" t="s">
        <v>111</v>
      </c>
      <c r="C3" s="143" t="s">
        <v>112</v>
      </c>
      <c r="D3" s="155" t="s">
        <v>113</v>
      </c>
      <c r="E3" s="155"/>
      <c r="F3" s="155"/>
      <c r="G3" s="155"/>
      <c r="H3" s="155"/>
      <c r="I3" s="155"/>
      <c r="J3" s="155"/>
      <c r="K3" s="155"/>
      <c r="L3" s="123"/>
      <c r="M3" s="123"/>
      <c r="N3" s="143" t="s">
        <v>114</v>
      </c>
      <c r="O3" s="143" t="s">
        <v>115</v>
      </c>
      <c r="P3" s="143" t="s">
        <v>116</v>
      </c>
      <c r="Q3" s="143"/>
    </row>
    <row r="4" spans="1:17" s="65" customFormat="1" ht="10.9" customHeight="1" x14ac:dyDescent="0.35">
      <c r="A4" s="157"/>
      <c r="B4" s="144"/>
      <c r="C4" s="144"/>
      <c r="D4" s="150">
        <v>2021</v>
      </c>
      <c r="E4" s="150">
        <v>2022</v>
      </c>
      <c r="F4" s="150">
        <v>2023</v>
      </c>
      <c r="G4" s="150">
        <v>2024</v>
      </c>
      <c r="H4" s="150">
        <v>2025</v>
      </c>
      <c r="I4" s="150">
        <v>2026</v>
      </c>
      <c r="J4" s="150">
        <v>2027</v>
      </c>
      <c r="K4" s="150">
        <v>2028</v>
      </c>
      <c r="L4" s="150">
        <v>2029</v>
      </c>
      <c r="M4" s="150">
        <v>2030</v>
      </c>
      <c r="N4" s="144"/>
      <c r="O4" s="144"/>
      <c r="P4" s="144"/>
      <c r="Q4" s="144"/>
    </row>
    <row r="5" spans="1:17" s="65" customFormat="1" ht="6" hidden="1" customHeight="1" x14ac:dyDescent="0.35">
      <c r="A5" s="157"/>
      <c r="B5" s="144"/>
      <c r="C5" s="144"/>
      <c r="D5" s="151"/>
      <c r="E5" s="151"/>
      <c r="F5" s="151"/>
      <c r="G5" s="151"/>
      <c r="H5" s="151"/>
      <c r="I5" s="151"/>
      <c r="J5" s="151"/>
      <c r="K5" s="151"/>
      <c r="L5" s="151"/>
      <c r="M5" s="151"/>
      <c r="N5" s="144"/>
      <c r="O5" s="144"/>
      <c r="P5" s="144"/>
      <c r="Q5" s="144"/>
    </row>
    <row r="6" spans="1:17" s="65" customFormat="1" ht="13.9" customHeight="1" x14ac:dyDescent="0.35">
      <c r="A6" s="157"/>
      <c r="B6" s="144"/>
      <c r="C6" s="144"/>
      <c r="D6" s="151"/>
      <c r="E6" s="151"/>
      <c r="F6" s="151"/>
      <c r="G6" s="151"/>
      <c r="H6" s="151"/>
      <c r="I6" s="151"/>
      <c r="J6" s="151"/>
      <c r="K6" s="151"/>
      <c r="L6" s="151"/>
      <c r="M6" s="151"/>
      <c r="N6" s="144"/>
      <c r="O6" s="144"/>
      <c r="P6" s="144"/>
      <c r="Q6" s="144"/>
    </row>
    <row r="7" spans="1:17" s="65" customFormat="1" ht="43.15" customHeight="1" x14ac:dyDescent="0.35">
      <c r="A7" s="158"/>
      <c r="B7" s="145"/>
      <c r="C7" s="145"/>
      <c r="D7" s="152"/>
      <c r="E7" s="152"/>
      <c r="F7" s="152"/>
      <c r="G7" s="152"/>
      <c r="H7" s="152"/>
      <c r="I7" s="152"/>
      <c r="J7" s="152"/>
      <c r="K7" s="152"/>
      <c r="L7" s="152"/>
      <c r="M7" s="152"/>
      <c r="N7" s="145"/>
      <c r="O7" s="145"/>
      <c r="P7" s="145"/>
      <c r="Q7" s="145"/>
    </row>
    <row r="8" spans="1:17" ht="51" customHeight="1" x14ac:dyDescent="0.3">
      <c r="A8" s="13" t="s">
        <v>117</v>
      </c>
      <c r="B8" s="11"/>
      <c r="C8" s="11"/>
      <c r="D8" s="127"/>
      <c r="E8" s="127"/>
      <c r="F8" s="127"/>
      <c r="G8" s="127"/>
      <c r="H8" s="127"/>
      <c r="I8" s="127"/>
      <c r="J8" s="127"/>
      <c r="K8" s="127"/>
      <c r="L8" s="127"/>
      <c r="M8" s="127"/>
      <c r="N8" s="127"/>
      <c r="O8" s="127"/>
      <c r="P8" s="160"/>
      <c r="Q8" s="160"/>
    </row>
    <row r="9" spans="1:17" ht="34.15" customHeight="1" x14ac:dyDescent="0.3">
      <c r="A9" s="96" t="s">
        <v>4</v>
      </c>
      <c r="B9" s="75" t="s">
        <v>118</v>
      </c>
      <c r="C9" s="76">
        <v>6.9</v>
      </c>
      <c r="D9" s="76"/>
      <c r="E9" s="76"/>
      <c r="F9" s="76"/>
      <c r="G9" s="76"/>
      <c r="H9" s="76"/>
      <c r="I9" s="76"/>
      <c r="J9" s="76"/>
      <c r="K9" s="76"/>
      <c r="L9" s="76"/>
      <c r="M9" s="76"/>
      <c r="N9" s="76">
        <f>C9*0.6</f>
        <v>4.1399999999999997</v>
      </c>
      <c r="O9" s="75">
        <v>2030</v>
      </c>
      <c r="P9" s="159" t="s">
        <v>119</v>
      </c>
      <c r="Q9" s="159"/>
    </row>
    <row r="10" spans="1:17" ht="51.65" customHeight="1" x14ac:dyDescent="0.3">
      <c r="A10" s="86" t="s">
        <v>120</v>
      </c>
      <c r="B10" s="87"/>
      <c r="C10" s="88"/>
      <c r="D10" s="88"/>
      <c r="E10" s="88"/>
      <c r="F10" s="88"/>
      <c r="G10" s="88"/>
      <c r="H10" s="88"/>
      <c r="I10" s="88"/>
      <c r="J10" s="88"/>
      <c r="K10" s="88"/>
      <c r="L10" s="88"/>
      <c r="M10" s="88"/>
      <c r="N10" s="88"/>
      <c r="O10" s="88"/>
      <c r="P10" s="89"/>
      <c r="Q10" s="89"/>
    </row>
    <row r="11" spans="1:17" ht="42" customHeight="1" x14ac:dyDescent="0.3">
      <c r="A11" s="126" t="s">
        <v>121</v>
      </c>
      <c r="B11" s="75"/>
      <c r="C11" s="75"/>
      <c r="D11" s="76"/>
      <c r="E11" s="76"/>
      <c r="F11" s="76"/>
      <c r="G11" s="76"/>
      <c r="H11" s="76"/>
      <c r="I11" s="76"/>
      <c r="J11" s="76"/>
      <c r="K11" s="76"/>
      <c r="L11" s="76"/>
      <c r="M11" s="76"/>
      <c r="N11" s="67"/>
      <c r="O11" s="67"/>
      <c r="P11" s="68"/>
      <c r="Q11" s="68"/>
    </row>
    <row r="12" spans="1:17" ht="52.15" customHeight="1" x14ac:dyDescent="0.3">
      <c r="A12" s="126" t="s">
        <v>122</v>
      </c>
      <c r="B12" s="75" t="s">
        <v>118</v>
      </c>
      <c r="C12" s="75">
        <v>-0.29299999999999998</v>
      </c>
      <c r="D12" s="77"/>
      <c r="E12" s="77"/>
      <c r="F12" s="77"/>
      <c r="G12" s="77"/>
      <c r="H12" s="77"/>
      <c r="I12" s="97"/>
      <c r="J12" s="97"/>
      <c r="K12" s="97"/>
      <c r="L12" s="97"/>
      <c r="M12" s="97"/>
      <c r="N12" s="69"/>
      <c r="O12" s="69"/>
      <c r="P12" s="68"/>
      <c r="Q12" s="68"/>
    </row>
    <row r="13" spans="1:17" ht="79.150000000000006" customHeight="1" x14ac:dyDescent="0.3">
      <c r="A13" s="39" t="s">
        <v>123</v>
      </c>
      <c r="B13" s="10"/>
      <c r="C13" s="66"/>
      <c r="D13" s="71"/>
      <c r="E13" s="71"/>
      <c r="F13" s="71"/>
      <c r="G13" s="71"/>
      <c r="H13" s="71"/>
      <c r="I13" s="71"/>
      <c r="J13" s="71"/>
      <c r="K13" s="71"/>
      <c r="L13" s="71"/>
      <c r="M13" s="71"/>
      <c r="N13" s="12"/>
      <c r="O13" s="12"/>
      <c r="P13" s="127"/>
      <c r="Q13" s="127"/>
    </row>
    <row r="14" spans="1:17" ht="45.65" customHeight="1" x14ac:dyDescent="0.3">
      <c r="A14" s="40" t="s">
        <v>124</v>
      </c>
      <c r="B14" s="81"/>
      <c r="C14" s="78"/>
      <c r="D14" s="79"/>
      <c r="E14" s="79"/>
      <c r="F14" s="79"/>
      <c r="G14" s="79"/>
      <c r="H14" s="79"/>
      <c r="I14" s="79"/>
      <c r="J14" s="79"/>
      <c r="K14" s="79"/>
      <c r="L14" s="79"/>
      <c r="M14" s="79"/>
      <c r="N14" s="80"/>
      <c r="O14" s="69"/>
      <c r="P14" s="68"/>
      <c r="Q14" s="68"/>
    </row>
    <row r="15" spans="1:17" ht="57.65" customHeight="1" x14ac:dyDescent="0.3">
      <c r="A15" s="40" t="s">
        <v>125</v>
      </c>
      <c r="B15" s="81"/>
      <c r="C15" s="78"/>
      <c r="D15" s="78"/>
      <c r="E15" s="78"/>
      <c r="F15" s="78"/>
      <c r="G15" s="78"/>
      <c r="H15" s="78"/>
      <c r="I15" s="78"/>
      <c r="J15" s="78"/>
      <c r="K15" s="78"/>
      <c r="L15" s="78"/>
      <c r="M15" s="78"/>
      <c r="N15" s="75"/>
      <c r="O15" s="69"/>
      <c r="P15" s="68"/>
      <c r="Q15" s="68"/>
    </row>
    <row r="16" spans="1:17" ht="80.5" customHeight="1" x14ac:dyDescent="0.3">
      <c r="A16" s="40" t="s">
        <v>126</v>
      </c>
      <c r="B16" s="81"/>
      <c r="C16" s="78"/>
      <c r="D16" s="78"/>
      <c r="E16" s="78"/>
      <c r="F16" s="78"/>
      <c r="G16" s="78"/>
      <c r="H16" s="78"/>
      <c r="I16" s="78"/>
      <c r="J16" s="78"/>
      <c r="K16" s="78"/>
      <c r="L16" s="78"/>
      <c r="M16" s="78"/>
      <c r="N16" s="12"/>
      <c r="O16" s="69"/>
      <c r="P16" s="68"/>
      <c r="Q16" s="68"/>
    </row>
    <row r="17" spans="1:17" ht="73.900000000000006" customHeight="1" x14ac:dyDescent="0.3">
      <c r="A17" s="40" t="s">
        <v>127</v>
      </c>
      <c r="B17" s="81"/>
      <c r="C17" s="78"/>
      <c r="D17" s="78"/>
      <c r="E17" s="78"/>
      <c r="F17" s="78"/>
      <c r="G17" s="78"/>
      <c r="H17" s="78"/>
      <c r="I17" s="78"/>
      <c r="J17" s="78"/>
      <c r="K17" s="78"/>
      <c r="L17" s="78"/>
      <c r="M17" s="78"/>
      <c r="N17" s="75"/>
      <c r="O17" s="69"/>
      <c r="P17" s="68"/>
      <c r="Q17" s="68"/>
    </row>
    <row r="18" spans="1:17" ht="81" customHeight="1" x14ac:dyDescent="0.3">
      <c r="A18" s="40" t="s">
        <v>128</v>
      </c>
      <c r="B18" s="81"/>
      <c r="C18" s="78"/>
      <c r="D18" s="78"/>
      <c r="E18" s="78"/>
      <c r="F18" s="78"/>
      <c r="G18" s="78"/>
      <c r="H18" s="78"/>
      <c r="I18" s="78"/>
      <c r="J18" s="78"/>
      <c r="K18" s="78"/>
      <c r="L18" s="78"/>
      <c r="M18" s="78"/>
      <c r="N18" s="69"/>
      <c r="O18" s="69"/>
      <c r="P18" s="68"/>
      <c r="Q18" s="68"/>
    </row>
    <row r="19" spans="1:17" ht="40.15" customHeight="1" x14ac:dyDescent="0.3">
      <c r="A19" s="40" t="s">
        <v>129</v>
      </c>
      <c r="B19" s="82"/>
      <c r="C19" s="83"/>
      <c r="D19" s="83"/>
      <c r="E19" s="83"/>
      <c r="F19" s="83"/>
      <c r="G19" s="83"/>
      <c r="H19" s="83"/>
      <c r="I19" s="83"/>
      <c r="J19" s="99"/>
      <c r="K19" s="99"/>
      <c r="L19" s="99"/>
      <c r="M19" s="99"/>
      <c r="N19" s="74"/>
      <c r="O19" s="70"/>
      <c r="P19" s="70"/>
      <c r="Q19" s="70"/>
    </row>
    <row r="20" spans="1:17" ht="76.150000000000006" customHeight="1" x14ac:dyDescent="0.3">
      <c r="A20" s="40" t="s">
        <v>130</v>
      </c>
      <c r="B20" s="81"/>
      <c r="C20" s="78"/>
      <c r="D20" s="78"/>
      <c r="E20" s="78"/>
      <c r="F20" s="78"/>
      <c r="G20" s="78"/>
      <c r="H20" s="78"/>
      <c r="I20" s="78"/>
      <c r="J20" s="79"/>
      <c r="K20" s="78"/>
      <c r="L20" s="78"/>
      <c r="M20" s="78"/>
      <c r="N20" s="72"/>
      <c r="O20" s="73"/>
      <c r="P20" s="73"/>
      <c r="Q20" s="73"/>
    </row>
    <row r="21" spans="1:17" ht="47.5" customHeight="1" x14ac:dyDescent="0.3">
      <c r="A21" s="40" t="s">
        <v>131</v>
      </c>
      <c r="B21" s="81"/>
      <c r="C21" s="78"/>
      <c r="D21" s="78"/>
      <c r="E21" s="78"/>
      <c r="F21" s="78"/>
      <c r="G21" s="78"/>
      <c r="H21" s="78"/>
      <c r="I21" s="78"/>
      <c r="J21" s="78"/>
      <c r="K21" s="78"/>
      <c r="L21" s="78"/>
      <c r="M21" s="78"/>
      <c r="N21" s="72"/>
      <c r="O21" s="73"/>
      <c r="P21" s="73"/>
      <c r="Q21" s="73"/>
    </row>
    <row r="22" spans="1:17" ht="38.5" customHeight="1" x14ac:dyDescent="0.3">
      <c r="A22" s="40" t="s">
        <v>132</v>
      </c>
      <c r="B22" s="81"/>
      <c r="C22" s="78"/>
      <c r="D22" s="78"/>
      <c r="E22" s="78"/>
      <c r="F22" s="78"/>
      <c r="G22" s="78"/>
      <c r="H22" s="78"/>
      <c r="I22" s="78"/>
      <c r="J22" s="78"/>
      <c r="K22" s="79"/>
      <c r="L22" s="98"/>
      <c r="M22" s="98"/>
      <c r="N22" s="72"/>
      <c r="O22" s="73"/>
      <c r="P22" s="73"/>
      <c r="Q22" s="73"/>
    </row>
    <row r="23" spans="1:17" ht="42.65" customHeight="1" x14ac:dyDescent="0.3">
      <c r="A23" s="40" t="s">
        <v>133</v>
      </c>
      <c r="B23" s="81"/>
      <c r="C23" s="78"/>
      <c r="D23" s="78"/>
      <c r="E23" s="78"/>
      <c r="F23" s="78"/>
      <c r="G23" s="78"/>
      <c r="H23" s="78"/>
      <c r="I23" s="78"/>
      <c r="J23" s="78"/>
      <c r="K23" s="78"/>
      <c r="L23" s="99"/>
      <c r="M23" s="99"/>
      <c r="N23" s="100"/>
      <c r="O23" s="73"/>
      <c r="P23" s="73"/>
      <c r="Q23" s="73"/>
    </row>
    <row r="24" spans="1:17" ht="100.9" customHeight="1" x14ac:dyDescent="0.3">
      <c r="A24" s="40" t="s">
        <v>134</v>
      </c>
      <c r="B24" s="81"/>
      <c r="C24" s="78"/>
      <c r="D24" s="78"/>
      <c r="E24" s="78"/>
      <c r="F24" s="78"/>
      <c r="G24" s="78"/>
      <c r="H24" s="78"/>
      <c r="I24" s="78"/>
      <c r="J24" s="78"/>
      <c r="K24" s="78"/>
      <c r="L24" s="78"/>
      <c r="M24" s="78"/>
      <c r="N24" s="72"/>
      <c r="O24" s="73"/>
      <c r="P24" s="73"/>
      <c r="Q24" s="73"/>
    </row>
    <row r="25" spans="1:17" ht="45" customHeight="1" x14ac:dyDescent="0.3">
      <c r="A25" s="40" t="s">
        <v>135</v>
      </c>
      <c r="B25" s="81"/>
      <c r="C25" s="78"/>
      <c r="D25" s="78"/>
      <c r="E25" s="78"/>
      <c r="F25" s="78"/>
      <c r="G25" s="78"/>
      <c r="H25" s="78"/>
      <c r="I25" s="79"/>
      <c r="J25" s="79"/>
      <c r="K25" s="78"/>
      <c r="L25" s="78"/>
      <c r="M25" s="78"/>
      <c r="N25" s="72"/>
      <c r="O25" s="73"/>
      <c r="P25" s="73"/>
      <c r="Q25" s="73"/>
    </row>
    <row r="26" spans="1:17" ht="76.150000000000006" customHeight="1" x14ac:dyDescent="0.3">
      <c r="A26" s="40" t="s">
        <v>136</v>
      </c>
      <c r="B26" s="81"/>
      <c r="C26" s="78"/>
      <c r="D26" s="78"/>
      <c r="E26" s="78"/>
      <c r="F26" s="78"/>
      <c r="G26" s="78"/>
      <c r="H26" s="78"/>
      <c r="I26" s="78"/>
      <c r="J26" s="78"/>
      <c r="K26" s="78"/>
      <c r="L26" s="78"/>
      <c r="M26" s="78"/>
      <c r="N26" s="72"/>
      <c r="O26" s="73"/>
      <c r="P26" s="73"/>
      <c r="Q26" s="73"/>
    </row>
    <row r="27" spans="1:17" ht="48" customHeight="1" x14ac:dyDescent="0.3">
      <c r="A27" s="40" t="s">
        <v>105</v>
      </c>
      <c r="B27" s="84"/>
      <c r="C27" s="85"/>
      <c r="D27" s="85"/>
      <c r="E27" s="85"/>
      <c r="F27" s="85"/>
      <c r="G27" s="85"/>
      <c r="H27" s="85"/>
      <c r="I27" s="85"/>
      <c r="J27" s="98"/>
      <c r="K27" s="98"/>
      <c r="L27" s="98"/>
      <c r="M27" s="98"/>
      <c r="N27" s="72"/>
      <c r="O27" s="73"/>
      <c r="P27" s="73"/>
      <c r="Q27" s="73"/>
    </row>
    <row r="28" spans="1:17" ht="63.65" customHeight="1" x14ac:dyDescent="0.3">
      <c r="A28" s="14" t="s">
        <v>137</v>
      </c>
      <c r="B28" s="148"/>
      <c r="C28" s="148"/>
      <c r="D28" s="148"/>
      <c r="E28" s="148"/>
      <c r="F28" s="148"/>
      <c r="G28" s="148"/>
      <c r="H28" s="148"/>
      <c r="I28" s="148"/>
      <c r="J28" s="148"/>
      <c r="K28" s="148"/>
      <c r="L28" s="125"/>
      <c r="M28" s="125"/>
      <c r="N28" s="149"/>
      <c r="O28" s="149"/>
      <c r="P28" s="149"/>
      <c r="Q28" s="149"/>
    </row>
    <row r="29" spans="1:17" ht="52.15" customHeight="1" x14ac:dyDescent="0.3">
      <c r="A29" s="40" t="s">
        <v>138</v>
      </c>
      <c r="B29" s="153" t="s">
        <v>139</v>
      </c>
      <c r="C29" s="153"/>
      <c r="D29" s="153"/>
      <c r="E29" s="153"/>
      <c r="F29" s="153"/>
      <c r="G29" s="153"/>
      <c r="H29" s="153"/>
      <c r="I29" s="153"/>
      <c r="J29" s="153"/>
      <c r="K29" s="153"/>
      <c r="L29" s="153"/>
      <c r="M29" s="153"/>
      <c r="N29" s="74"/>
      <c r="O29" s="70"/>
      <c r="P29" s="70"/>
      <c r="Q29" s="70"/>
    </row>
    <row r="30" spans="1:17" ht="49.9" customHeight="1" x14ac:dyDescent="0.3">
      <c r="A30" s="116" t="s">
        <v>140</v>
      </c>
      <c r="B30" s="142" t="s">
        <v>141</v>
      </c>
      <c r="C30" s="142"/>
      <c r="D30" s="142"/>
      <c r="E30" s="142"/>
      <c r="F30" s="142"/>
      <c r="G30" s="142"/>
      <c r="H30" s="142"/>
      <c r="I30" s="142"/>
      <c r="J30" s="142"/>
      <c r="K30" s="142"/>
      <c r="L30" s="142"/>
      <c r="M30" s="142"/>
      <c r="N30" s="117"/>
      <c r="O30" s="118"/>
      <c r="P30" s="118"/>
      <c r="Q30" s="118"/>
    </row>
    <row r="31" spans="1:17" ht="104" customHeight="1" x14ac:dyDescent="0.3">
      <c r="A31" s="116" t="s">
        <v>142</v>
      </c>
      <c r="B31" s="142" t="s">
        <v>143</v>
      </c>
      <c r="C31" s="142"/>
      <c r="D31" s="142"/>
      <c r="E31" s="142"/>
      <c r="F31" s="142"/>
      <c r="G31" s="142"/>
      <c r="H31" s="142"/>
      <c r="I31" s="142"/>
      <c r="J31" s="142"/>
      <c r="K31" s="142"/>
      <c r="L31" s="142"/>
      <c r="M31" s="142"/>
      <c r="N31" s="117"/>
      <c r="O31" s="118"/>
      <c r="P31" s="118"/>
      <c r="Q31" s="118"/>
    </row>
    <row r="32" spans="1:17" ht="27" customHeight="1" x14ac:dyDescent="0.3">
      <c r="A32" s="116" t="s">
        <v>144</v>
      </c>
      <c r="B32" s="142" t="s">
        <v>145</v>
      </c>
      <c r="C32" s="142"/>
      <c r="D32" s="142"/>
      <c r="E32" s="142"/>
      <c r="F32" s="142"/>
      <c r="G32" s="142"/>
      <c r="H32" s="142"/>
      <c r="I32" s="142"/>
      <c r="J32" s="142"/>
      <c r="K32" s="142"/>
      <c r="L32" s="142"/>
      <c r="M32" s="142"/>
      <c r="N32" s="117"/>
      <c r="O32" s="118"/>
      <c r="P32" s="118"/>
      <c r="Q32" s="118"/>
    </row>
    <row r="33" spans="1:17" s="9" customFormat="1" ht="26.65" customHeight="1" x14ac:dyDescent="0.35">
      <c r="A33" s="116" t="s">
        <v>146</v>
      </c>
      <c r="B33" s="142" t="s">
        <v>145</v>
      </c>
      <c r="C33" s="142"/>
      <c r="D33" s="142"/>
      <c r="E33" s="142"/>
      <c r="F33" s="142"/>
      <c r="G33" s="142"/>
      <c r="H33" s="142"/>
      <c r="I33" s="142"/>
      <c r="J33" s="142"/>
      <c r="K33" s="142"/>
      <c r="L33" s="142"/>
      <c r="M33" s="142"/>
      <c r="N33" s="119"/>
      <c r="O33" s="120"/>
      <c r="P33" s="120"/>
      <c r="Q33" s="120"/>
    </row>
    <row r="34" spans="1:17" ht="108.65" customHeight="1" x14ac:dyDescent="0.3">
      <c r="A34" s="146" t="s">
        <v>147</v>
      </c>
      <c r="B34" s="147"/>
      <c r="C34" s="147"/>
      <c r="D34" s="147"/>
      <c r="E34" s="147"/>
      <c r="F34" s="147"/>
      <c r="G34" s="147"/>
      <c r="H34" s="147"/>
      <c r="I34" s="147"/>
      <c r="J34" s="147"/>
      <c r="K34" s="147"/>
      <c r="L34" s="124"/>
      <c r="M34" s="124"/>
    </row>
  </sheetData>
  <sheetProtection formatCells="0" formatRows="0" insertColumns="0" insertRows="0"/>
  <mergeCells count="28">
    <mergeCell ref="A2:Q2"/>
    <mergeCell ref="D3:K3"/>
    <mergeCell ref="A3:A7"/>
    <mergeCell ref="P9:Q9"/>
    <mergeCell ref="P8:Q8"/>
    <mergeCell ref="B3:B7"/>
    <mergeCell ref="D4:D7"/>
    <mergeCell ref="E4:E7"/>
    <mergeCell ref="F4:F7"/>
    <mergeCell ref="G4:G7"/>
    <mergeCell ref="J4:J7"/>
    <mergeCell ref="K4:K7"/>
    <mergeCell ref="C3:C7"/>
    <mergeCell ref="H4:H7"/>
    <mergeCell ref="I4:I7"/>
    <mergeCell ref="L4:L7"/>
    <mergeCell ref="B33:M33"/>
    <mergeCell ref="N3:N7"/>
    <mergeCell ref="O3:O7"/>
    <mergeCell ref="P3:Q7"/>
    <mergeCell ref="A34:K34"/>
    <mergeCell ref="B28:K28"/>
    <mergeCell ref="N28:Q28"/>
    <mergeCell ref="M4:M7"/>
    <mergeCell ref="B29:M29"/>
    <mergeCell ref="B30:M30"/>
    <mergeCell ref="B31:M31"/>
    <mergeCell ref="B32:M32"/>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CC938-05F5-42DA-AC05-D7712627542C}">
  <dimension ref="A1:L31"/>
  <sheetViews>
    <sheetView zoomScale="90" zoomScaleNormal="90" workbookViewId="0">
      <pane ySplit="4" topLeftCell="A5" activePane="bottomLeft" state="frozen"/>
      <selection pane="bottomLeft" activeCell="A5" sqref="A5"/>
    </sheetView>
  </sheetViews>
  <sheetFormatPr defaultColWidth="8.81640625" defaultRowHeight="13" x14ac:dyDescent="0.3"/>
  <cols>
    <col min="1" max="1" width="8.81640625" style="4"/>
    <col min="2" max="2" width="25.26953125" style="4" customWidth="1"/>
    <col min="3" max="3" width="46.453125" style="4" customWidth="1"/>
    <col min="4" max="4" width="36.1796875" style="4" customWidth="1"/>
    <col min="5" max="8" width="11.81640625" style="4" customWidth="1"/>
    <col min="9" max="9" width="19.453125" style="4" customWidth="1"/>
    <col min="10" max="10" width="25.1796875" style="4" customWidth="1"/>
    <col min="11" max="11" width="11.81640625" style="4" customWidth="1"/>
    <col min="12" max="12" width="16.26953125" style="4" customWidth="1"/>
    <col min="13" max="16384" width="8.81640625" style="4"/>
  </cols>
  <sheetData>
    <row r="1" spans="1:12" ht="42.65" customHeight="1" x14ac:dyDescent="0.3">
      <c r="A1" s="165" t="s">
        <v>148</v>
      </c>
      <c r="B1" s="165"/>
      <c r="C1" s="165"/>
      <c r="D1" s="165"/>
      <c r="E1" s="165"/>
      <c r="F1" s="165"/>
      <c r="G1" s="165"/>
      <c r="H1" s="165"/>
      <c r="I1" s="165"/>
      <c r="J1" s="165"/>
      <c r="K1" s="165"/>
      <c r="L1" s="165"/>
    </row>
    <row r="2" spans="1:12" ht="30.65" customHeight="1" x14ac:dyDescent="0.3">
      <c r="A2" s="166" t="s">
        <v>149</v>
      </c>
      <c r="B2" s="169" t="s">
        <v>150</v>
      </c>
      <c r="C2" s="172" t="s">
        <v>151</v>
      </c>
      <c r="D2" s="161" t="s">
        <v>152</v>
      </c>
      <c r="E2" s="161" t="s">
        <v>153</v>
      </c>
      <c r="F2" s="161" t="s">
        <v>154</v>
      </c>
      <c r="G2" s="161" t="s">
        <v>155</v>
      </c>
      <c r="H2" s="161" t="s">
        <v>156</v>
      </c>
      <c r="I2" s="161" t="s">
        <v>157</v>
      </c>
      <c r="J2" s="161" t="s">
        <v>158</v>
      </c>
      <c r="K2" s="164" t="s">
        <v>159</v>
      </c>
      <c r="L2" s="164"/>
    </row>
    <row r="3" spans="1:12" ht="18" customHeight="1" x14ac:dyDescent="0.3">
      <c r="A3" s="167"/>
      <c r="B3" s="170"/>
      <c r="C3" s="173"/>
      <c r="D3" s="162"/>
      <c r="E3" s="162"/>
      <c r="F3" s="162"/>
      <c r="G3" s="162"/>
      <c r="H3" s="162"/>
      <c r="I3" s="162"/>
      <c r="J3" s="162"/>
      <c r="K3" s="161" t="s">
        <v>160</v>
      </c>
      <c r="L3" s="161" t="s">
        <v>161</v>
      </c>
    </row>
    <row r="4" spans="1:12" ht="16.149999999999999" customHeight="1" x14ac:dyDescent="0.3">
      <c r="A4" s="168"/>
      <c r="B4" s="171"/>
      <c r="C4" s="174"/>
      <c r="D4" s="163"/>
      <c r="E4" s="163"/>
      <c r="F4" s="163"/>
      <c r="G4" s="163"/>
      <c r="H4" s="163"/>
      <c r="I4" s="163"/>
      <c r="J4" s="163"/>
      <c r="K4" s="163"/>
      <c r="L4" s="163"/>
    </row>
    <row r="5" spans="1:12" ht="162.65" customHeight="1" x14ac:dyDescent="0.3">
      <c r="A5" s="121">
        <v>1</v>
      </c>
      <c r="B5" s="121" t="s">
        <v>162</v>
      </c>
      <c r="C5" s="121" t="s">
        <v>163</v>
      </c>
      <c r="D5" s="121" t="s">
        <v>164</v>
      </c>
      <c r="E5" s="122" t="s">
        <v>165</v>
      </c>
      <c r="F5" s="121" t="s">
        <v>166</v>
      </c>
      <c r="G5" s="121" t="s">
        <v>167</v>
      </c>
      <c r="H5" s="122" t="s">
        <v>168</v>
      </c>
      <c r="I5" s="121">
        <v>2017</v>
      </c>
      <c r="J5" s="121" t="s">
        <v>169</v>
      </c>
      <c r="K5" s="121"/>
      <c r="L5" s="121" t="s">
        <v>170</v>
      </c>
    </row>
    <row r="6" spans="1:12" ht="184.15" customHeight="1" x14ac:dyDescent="0.3">
      <c r="A6" s="121">
        <v>2</v>
      </c>
      <c r="B6" s="121" t="s">
        <v>171</v>
      </c>
      <c r="C6" s="121" t="s">
        <v>172</v>
      </c>
      <c r="D6" s="121" t="s">
        <v>173</v>
      </c>
      <c r="E6" s="122" t="s">
        <v>165</v>
      </c>
      <c r="F6" s="121" t="s">
        <v>166</v>
      </c>
      <c r="G6" s="121" t="s">
        <v>167</v>
      </c>
      <c r="H6" s="122" t="s">
        <v>168</v>
      </c>
      <c r="I6" s="121">
        <v>2017</v>
      </c>
      <c r="J6" s="121" t="s">
        <v>174</v>
      </c>
      <c r="K6" s="121"/>
      <c r="L6" s="121" t="s">
        <v>80</v>
      </c>
    </row>
    <row r="7" spans="1:12" ht="279" customHeight="1" x14ac:dyDescent="0.3">
      <c r="A7" s="121">
        <v>3</v>
      </c>
      <c r="B7" s="121" t="s">
        <v>175</v>
      </c>
      <c r="C7" s="121" t="s">
        <v>176</v>
      </c>
      <c r="D7" s="121" t="s">
        <v>177</v>
      </c>
      <c r="E7" s="122" t="s">
        <v>165</v>
      </c>
      <c r="F7" s="121" t="s">
        <v>166</v>
      </c>
      <c r="G7" s="121" t="s">
        <v>178</v>
      </c>
      <c r="H7" s="122" t="s">
        <v>168</v>
      </c>
      <c r="I7" s="121">
        <v>2017</v>
      </c>
      <c r="J7" s="121" t="s">
        <v>179</v>
      </c>
      <c r="K7" s="121"/>
      <c r="L7" s="121">
        <v>28</v>
      </c>
    </row>
    <row r="8" spans="1:12" ht="178.15" customHeight="1" x14ac:dyDescent="0.3">
      <c r="A8" s="121">
        <v>4</v>
      </c>
      <c r="B8" s="121" t="s">
        <v>180</v>
      </c>
      <c r="C8" s="121" t="s">
        <v>181</v>
      </c>
      <c r="D8" s="121" t="s">
        <v>182</v>
      </c>
      <c r="E8" s="122" t="s">
        <v>165</v>
      </c>
      <c r="F8" s="121" t="s">
        <v>166</v>
      </c>
      <c r="G8" s="121" t="s">
        <v>183</v>
      </c>
      <c r="H8" s="122" t="s">
        <v>184</v>
      </c>
      <c r="I8" s="121">
        <v>2018</v>
      </c>
      <c r="J8" s="121" t="s">
        <v>185</v>
      </c>
      <c r="K8" s="121"/>
      <c r="L8" s="121" t="s">
        <v>80</v>
      </c>
    </row>
    <row r="9" spans="1:12" ht="14.5" x14ac:dyDescent="0.3">
      <c r="A9" s="4" t="s">
        <v>186</v>
      </c>
    </row>
    <row r="10" spans="1:12" x14ac:dyDescent="0.3">
      <c r="A10" s="4" t="s">
        <v>187</v>
      </c>
    </row>
    <row r="11" spans="1:12" x14ac:dyDescent="0.3">
      <c r="A11" s="4" t="s">
        <v>188</v>
      </c>
    </row>
    <row r="12" spans="1:12" ht="14.5" x14ac:dyDescent="0.3">
      <c r="A12" s="4" t="s">
        <v>189</v>
      </c>
    </row>
    <row r="13" spans="1:12" x14ac:dyDescent="0.3">
      <c r="A13" s="4" t="s">
        <v>190</v>
      </c>
    </row>
    <row r="14" spans="1:12" x14ac:dyDescent="0.3">
      <c r="A14" s="4" t="s">
        <v>191</v>
      </c>
    </row>
    <row r="15" spans="1:12" ht="14.5" x14ac:dyDescent="0.3">
      <c r="A15" s="4" t="s">
        <v>192</v>
      </c>
    </row>
    <row r="16" spans="1:12" ht="14.5" x14ac:dyDescent="0.3">
      <c r="A16" s="4" t="s">
        <v>193</v>
      </c>
    </row>
    <row r="17" spans="1:1" x14ac:dyDescent="0.3">
      <c r="A17" s="4" t="s">
        <v>194</v>
      </c>
    </row>
    <row r="18" spans="1:1" ht="14.5" x14ac:dyDescent="0.3">
      <c r="A18" s="4" t="s">
        <v>195</v>
      </c>
    </row>
    <row r="19" spans="1:1" ht="14.5" x14ac:dyDescent="0.3">
      <c r="A19" s="4" t="s">
        <v>196</v>
      </c>
    </row>
    <row r="20" spans="1:1" x14ac:dyDescent="0.3">
      <c r="A20" s="4" t="s">
        <v>197</v>
      </c>
    </row>
    <row r="21" spans="1:1" ht="14.5" x14ac:dyDescent="0.3">
      <c r="A21" s="4" t="s">
        <v>198</v>
      </c>
    </row>
    <row r="22" spans="1:1" ht="14.5" x14ac:dyDescent="0.3">
      <c r="A22" s="4" t="s">
        <v>199</v>
      </c>
    </row>
    <row r="23" spans="1:1" ht="14.5" x14ac:dyDescent="0.3">
      <c r="A23" s="4" t="s">
        <v>200</v>
      </c>
    </row>
    <row r="24" spans="1:1" x14ac:dyDescent="0.3">
      <c r="A24" s="4" t="s">
        <v>201</v>
      </c>
    </row>
    <row r="25" spans="1:1" ht="14.5" x14ac:dyDescent="0.3">
      <c r="A25" s="4" t="s">
        <v>202</v>
      </c>
    </row>
    <row r="26" spans="1:1" x14ac:dyDescent="0.3">
      <c r="A26" s="4" t="s">
        <v>203</v>
      </c>
    </row>
    <row r="27" spans="1:1" ht="14.5" x14ac:dyDescent="0.3">
      <c r="A27" s="4" t="s">
        <v>204</v>
      </c>
    </row>
    <row r="28" spans="1:1" x14ac:dyDescent="0.3">
      <c r="A28" s="4" t="s">
        <v>205</v>
      </c>
    </row>
    <row r="30" spans="1:1" x14ac:dyDescent="0.3">
      <c r="A30" s="4" t="s">
        <v>206</v>
      </c>
    </row>
    <row r="31" spans="1:1" x14ac:dyDescent="0.3">
      <c r="A31" s="15"/>
    </row>
  </sheetData>
  <sheetProtection sheet="1" formatCells="0" formatColumns="0" formatRows="0" insertRows="0"/>
  <mergeCells count="14">
    <mergeCell ref="J2:J4"/>
    <mergeCell ref="K2:L2"/>
    <mergeCell ref="K3:K4"/>
    <mergeCell ref="L3:L4"/>
    <mergeCell ref="A1:L1"/>
    <mergeCell ref="A2:A4"/>
    <mergeCell ref="B2:B4"/>
    <mergeCell ref="C2:C4"/>
    <mergeCell ref="D2:D4"/>
    <mergeCell ref="E2:E4"/>
    <mergeCell ref="F2:F4"/>
    <mergeCell ref="G2:G4"/>
    <mergeCell ref="H2:H4"/>
    <mergeCell ref="I2:I4"/>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E2F3F-BCD1-4EF9-B9BA-DDD3579FFF1A}">
  <dimension ref="A1:T34"/>
  <sheetViews>
    <sheetView workbookViewId="0">
      <pane ySplit="3" topLeftCell="A4" activePane="bottomLeft" state="frozen"/>
      <selection pane="bottomLeft" activeCell="A22" sqref="A22"/>
    </sheetView>
  </sheetViews>
  <sheetFormatPr defaultRowHeight="14.5" x14ac:dyDescent="0.35"/>
  <cols>
    <col min="1" max="1" width="41.54296875" customWidth="1"/>
    <col min="2" max="3" width="19.1796875" customWidth="1"/>
    <col min="4" max="5" width="16.81640625" customWidth="1"/>
  </cols>
  <sheetData>
    <row r="1" spans="1:20" ht="36" customHeight="1" x14ac:dyDescent="0.45">
      <c r="A1" s="175" t="s">
        <v>207</v>
      </c>
      <c r="B1" s="175"/>
      <c r="C1" s="175"/>
      <c r="D1" s="175"/>
      <c r="E1" s="175"/>
    </row>
    <row r="2" spans="1:20" ht="70.5" customHeight="1" x14ac:dyDescent="0.35">
      <c r="A2" s="24"/>
      <c r="B2" s="128" t="s">
        <v>208</v>
      </c>
      <c r="C2" s="176" t="s">
        <v>209</v>
      </c>
      <c r="D2" s="176"/>
      <c r="E2" s="176"/>
    </row>
    <row r="3" spans="1:20" ht="21" customHeight="1" x14ac:dyDescent="0.35">
      <c r="A3" s="25"/>
      <c r="B3" s="106">
        <v>2016</v>
      </c>
      <c r="C3" s="106">
        <v>2025</v>
      </c>
      <c r="D3" s="106">
        <v>2030</v>
      </c>
      <c r="E3" s="106">
        <v>2035</v>
      </c>
    </row>
    <row r="4" spans="1:20" ht="16.5" x14ac:dyDescent="0.35">
      <c r="A4" s="28" t="s">
        <v>210</v>
      </c>
      <c r="B4" s="34"/>
      <c r="C4" s="34"/>
      <c r="D4" s="34"/>
      <c r="E4" s="34"/>
      <c r="Q4" t="s">
        <v>211</v>
      </c>
      <c r="T4">
        <v>2030</v>
      </c>
    </row>
    <row r="5" spans="1:20" ht="16.5" x14ac:dyDescent="0.35">
      <c r="A5" s="29" t="s">
        <v>167</v>
      </c>
      <c r="B5" s="104">
        <f>4182.62-B6</f>
        <v>3013.3199999999997</v>
      </c>
      <c r="C5" s="101"/>
      <c r="D5" s="101">
        <f>T6-2311</f>
        <v>2005</v>
      </c>
      <c r="E5" s="101"/>
      <c r="Q5" s="28" t="s">
        <v>210</v>
      </c>
      <c r="R5" s="34"/>
      <c r="S5" s="34"/>
      <c r="T5" s="34"/>
    </row>
    <row r="6" spans="1:20" x14ac:dyDescent="0.35">
      <c r="A6" s="29" t="s">
        <v>178</v>
      </c>
      <c r="B6" s="104">
        <v>1169.3</v>
      </c>
      <c r="C6" s="101"/>
      <c r="D6" s="101">
        <f>T7-129</f>
        <v>1385</v>
      </c>
      <c r="E6" s="101"/>
      <c r="Q6" s="29" t="s">
        <v>167</v>
      </c>
      <c r="R6" s="104"/>
      <c r="S6" s="104"/>
      <c r="T6" s="105">
        <v>4316</v>
      </c>
    </row>
    <row r="7" spans="1:20" x14ac:dyDescent="0.35">
      <c r="A7" s="29" t="s">
        <v>212</v>
      </c>
      <c r="B7" s="104">
        <v>311.18</v>
      </c>
      <c r="C7" s="102"/>
      <c r="D7" s="102">
        <f>T8-55</f>
        <v>479</v>
      </c>
      <c r="E7" s="102"/>
      <c r="Q7" s="29" t="s">
        <v>178</v>
      </c>
      <c r="R7" s="104"/>
      <c r="S7" s="104"/>
      <c r="T7" s="105">
        <v>1514</v>
      </c>
    </row>
    <row r="8" spans="1:20" x14ac:dyDescent="0.35">
      <c r="A8" s="29" t="s">
        <v>183</v>
      </c>
      <c r="B8" s="104">
        <v>158.08000000000001</v>
      </c>
      <c r="C8" s="102"/>
      <c r="D8" s="102">
        <f>T9</f>
        <v>188</v>
      </c>
      <c r="E8" s="102"/>
      <c r="Q8" s="29" t="s">
        <v>212</v>
      </c>
      <c r="R8" s="105"/>
      <c r="S8" s="105"/>
      <c r="T8" s="105">
        <v>534</v>
      </c>
    </row>
    <row r="9" spans="1:20" x14ac:dyDescent="0.35">
      <c r="A9" s="29" t="s">
        <v>213</v>
      </c>
      <c r="B9" s="104">
        <f>-(B8+172)</f>
        <v>-330.08000000000004</v>
      </c>
      <c r="C9" s="101"/>
      <c r="D9" s="101">
        <f>T10</f>
        <v>-293</v>
      </c>
      <c r="E9" s="101"/>
      <c r="Q9" s="29" t="s">
        <v>183</v>
      </c>
      <c r="R9" s="105"/>
      <c r="S9" s="105"/>
      <c r="T9" s="105">
        <v>188</v>
      </c>
    </row>
    <row r="10" spans="1:20" x14ac:dyDescent="0.35">
      <c r="A10" s="29" t="s">
        <v>214</v>
      </c>
      <c r="B10" s="104">
        <v>559</v>
      </c>
      <c r="C10" s="101"/>
      <c r="D10" s="101">
        <f>T11-313</f>
        <v>322</v>
      </c>
      <c r="E10" s="101"/>
      <c r="Q10" s="29" t="s">
        <v>213</v>
      </c>
      <c r="R10" s="104"/>
      <c r="S10" s="104"/>
      <c r="T10" s="105">
        <v>-293</v>
      </c>
    </row>
    <row r="11" spans="1:20" x14ac:dyDescent="0.35">
      <c r="A11" s="30" t="s">
        <v>215</v>
      </c>
      <c r="B11" s="103"/>
      <c r="C11" s="103"/>
      <c r="D11" s="103"/>
      <c r="E11" s="103"/>
      <c r="Q11" s="29" t="s">
        <v>214</v>
      </c>
      <c r="R11" s="104"/>
      <c r="S11" s="104"/>
      <c r="T11" s="105">
        <v>635</v>
      </c>
    </row>
    <row r="12" spans="1:20" x14ac:dyDescent="0.35">
      <c r="A12" s="28" t="s">
        <v>216</v>
      </c>
      <c r="B12" s="108"/>
      <c r="C12" s="108"/>
      <c r="D12" s="108"/>
      <c r="E12" s="108"/>
    </row>
    <row r="13" spans="1:20" x14ac:dyDescent="0.35">
      <c r="A13" s="29" t="s">
        <v>217</v>
      </c>
      <c r="B13" s="102"/>
      <c r="C13" s="102"/>
      <c r="D13" s="102"/>
      <c r="E13" s="102"/>
    </row>
    <row r="14" spans="1:20" x14ac:dyDescent="0.35">
      <c r="A14" s="29" t="s">
        <v>218</v>
      </c>
      <c r="B14" s="102"/>
      <c r="C14" s="102"/>
      <c r="D14" s="102"/>
      <c r="E14" s="102"/>
    </row>
    <row r="15" spans="1:20" x14ac:dyDescent="0.35">
      <c r="A15" s="29" t="s">
        <v>219</v>
      </c>
      <c r="B15" s="102"/>
      <c r="C15" s="102"/>
      <c r="D15" s="102"/>
      <c r="E15" s="102"/>
    </row>
    <row r="16" spans="1:20" x14ac:dyDescent="0.35">
      <c r="A16" s="29" t="s">
        <v>220</v>
      </c>
      <c r="B16" s="102"/>
      <c r="C16" s="102"/>
      <c r="D16" s="102"/>
      <c r="E16" s="102"/>
    </row>
    <row r="17" spans="1:5" x14ac:dyDescent="0.35">
      <c r="A17" s="29" t="s">
        <v>221</v>
      </c>
      <c r="B17" s="102"/>
      <c r="C17" s="102"/>
      <c r="D17" s="102"/>
      <c r="E17" s="102"/>
    </row>
    <row r="18" spans="1:5" x14ac:dyDescent="0.35">
      <c r="A18" s="29" t="s">
        <v>222</v>
      </c>
      <c r="B18" s="102"/>
      <c r="C18" s="102"/>
      <c r="D18" s="102"/>
      <c r="E18" s="102"/>
    </row>
    <row r="19" spans="1:5" x14ac:dyDescent="0.35">
      <c r="A19" s="29" t="s">
        <v>223</v>
      </c>
      <c r="B19" s="102"/>
      <c r="C19" s="102"/>
      <c r="D19" s="102"/>
      <c r="E19" s="102"/>
    </row>
    <row r="20" spans="1:5" x14ac:dyDescent="0.35">
      <c r="A20" s="29" t="s">
        <v>224</v>
      </c>
      <c r="B20" s="102"/>
      <c r="C20" s="102"/>
      <c r="D20" s="102"/>
      <c r="E20" s="102"/>
    </row>
    <row r="21" spans="1:5" x14ac:dyDescent="0.35">
      <c r="A21" s="29" t="s">
        <v>225</v>
      </c>
      <c r="B21" s="102"/>
      <c r="C21" s="102"/>
      <c r="D21" s="102"/>
      <c r="E21" s="102"/>
    </row>
    <row r="22" spans="1:5" x14ac:dyDescent="0.35">
      <c r="A22" s="29" t="s">
        <v>226</v>
      </c>
      <c r="B22" s="102"/>
      <c r="C22" s="102"/>
      <c r="D22" s="102"/>
      <c r="E22" s="102"/>
    </row>
    <row r="23" spans="1:5" x14ac:dyDescent="0.35">
      <c r="A23" s="29" t="s">
        <v>215</v>
      </c>
      <c r="B23" s="102"/>
      <c r="C23" s="102"/>
      <c r="D23" s="102"/>
      <c r="E23" s="102"/>
    </row>
    <row r="24" spans="1:5" x14ac:dyDescent="0.35">
      <c r="A24" s="31" t="s">
        <v>227</v>
      </c>
      <c r="B24" s="111">
        <f>SUM(B5:B10)</f>
        <v>4880.8</v>
      </c>
      <c r="C24" s="109"/>
      <c r="D24" s="111">
        <f>SUM(D5:D10)</f>
        <v>4086</v>
      </c>
      <c r="E24" s="109"/>
    </row>
    <row r="25" spans="1:5" x14ac:dyDescent="0.35">
      <c r="A25" s="32" t="s">
        <v>228</v>
      </c>
      <c r="B25" s="110">
        <f>SUM(B5:B10)-B9</f>
        <v>5210.88</v>
      </c>
      <c r="C25" s="110"/>
      <c r="D25" s="110">
        <f>SUM(D5:D10)-D9</f>
        <v>4379</v>
      </c>
      <c r="E25" s="110"/>
    </row>
    <row r="26" spans="1:5" ht="16.5" x14ac:dyDescent="0.35">
      <c r="A26" t="s">
        <v>229</v>
      </c>
    </row>
    <row r="27" spans="1:5" x14ac:dyDescent="0.35">
      <c r="A27" t="s">
        <v>230</v>
      </c>
    </row>
    <row r="28" spans="1:5" ht="16.5" x14ac:dyDescent="0.35">
      <c r="A28" t="s">
        <v>231</v>
      </c>
    </row>
    <row r="29" spans="1:5" x14ac:dyDescent="0.35">
      <c r="A29" t="s">
        <v>232</v>
      </c>
    </row>
    <row r="30" spans="1:5" ht="16.5" x14ac:dyDescent="0.35">
      <c r="A30" t="s">
        <v>233</v>
      </c>
    </row>
    <row r="31" spans="1:5" x14ac:dyDescent="0.35">
      <c r="A31" t="s">
        <v>234</v>
      </c>
    </row>
    <row r="32" spans="1:5" x14ac:dyDescent="0.35">
      <c r="A32" t="s">
        <v>235</v>
      </c>
    </row>
    <row r="33" spans="1:1" x14ac:dyDescent="0.35">
      <c r="A33" t="s">
        <v>236</v>
      </c>
    </row>
    <row r="34" spans="1:1" ht="16.5" x14ac:dyDescent="0.35">
      <c r="A34" t="s">
        <v>237</v>
      </c>
    </row>
  </sheetData>
  <sheetProtection formatCells="0" formatColumns="0" insertColumns="0" deleteColumns="0"/>
  <mergeCells count="2">
    <mergeCell ref="A1:E1"/>
    <mergeCell ref="C2:E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904D-CBBD-4AB2-802A-87C35933B667}">
  <dimension ref="A1:L4"/>
  <sheetViews>
    <sheetView workbookViewId="0">
      <pane ySplit="4" topLeftCell="A5" activePane="bottomLeft" state="frozen"/>
      <selection pane="bottomLeft" activeCell="F17" sqref="F17"/>
    </sheetView>
  </sheetViews>
  <sheetFormatPr defaultColWidth="8.81640625" defaultRowHeight="14.5" x14ac:dyDescent="0.35"/>
  <cols>
    <col min="1" max="16384" width="8.81640625" style="1"/>
  </cols>
  <sheetData>
    <row r="1" spans="1:12" ht="42.65" customHeight="1" x14ac:dyDescent="0.35">
      <c r="A1" s="165" t="s">
        <v>238</v>
      </c>
      <c r="B1" s="165"/>
      <c r="C1" s="165"/>
      <c r="D1" s="165"/>
      <c r="E1" s="165"/>
      <c r="F1" s="165"/>
      <c r="G1" s="165"/>
      <c r="H1" s="165"/>
      <c r="I1" s="165"/>
      <c r="J1" s="165"/>
      <c r="K1" s="165"/>
      <c r="L1" s="165"/>
    </row>
    <row r="2" spans="1:12" x14ac:dyDescent="0.35">
      <c r="A2" s="16" t="s">
        <v>239</v>
      </c>
      <c r="B2" s="17"/>
      <c r="C2" s="17"/>
      <c r="D2" s="17"/>
      <c r="E2" s="17"/>
      <c r="F2" s="17"/>
      <c r="G2" s="17"/>
      <c r="H2" s="17"/>
      <c r="I2" s="17"/>
      <c r="J2" s="17"/>
      <c r="K2" s="17"/>
      <c r="L2" s="18"/>
    </row>
    <row r="3" spans="1:12" x14ac:dyDescent="0.35">
      <c r="A3" s="19" t="s">
        <v>240</v>
      </c>
      <c r="L3" s="20"/>
    </row>
    <row r="4" spans="1:12" x14ac:dyDescent="0.35">
      <c r="A4" s="21" t="s">
        <v>241</v>
      </c>
      <c r="B4" s="22"/>
      <c r="C4" s="22"/>
      <c r="D4" s="22"/>
      <c r="E4" s="22"/>
      <c r="F4" s="22"/>
      <c r="G4" s="22"/>
      <c r="H4" s="22"/>
      <c r="I4" s="22"/>
      <c r="J4" s="22"/>
      <c r="K4" s="22"/>
      <c r="L4" s="23"/>
    </row>
  </sheetData>
  <sheetProtection sheet="1" objects="1" scenarios="1"/>
  <mergeCells count="1">
    <mergeCell ref="A1:L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5C90-4CAF-4DF2-A705-36B92A51C2C9}">
  <dimension ref="A1:E35"/>
  <sheetViews>
    <sheetView workbookViewId="0">
      <pane ySplit="3" topLeftCell="A4" activePane="bottomLeft" state="frozen"/>
      <selection pane="bottomLeft" sqref="A1:E1"/>
    </sheetView>
  </sheetViews>
  <sheetFormatPr defaultRowHeight="14.5" x14ac:dyDescent="0.35"/>
  <cols>
    <col min="1" max="1" width="40.54296875" customWidth="1"/>
    <col min="2" max="5" width="20.54296875" customWidth="1"/>
  </cols>
  <sheetData>
    <row r="1" spans="1:5" s="33" customFormat="1" ht="36" customHeight="1" x14ac:dyDescent="0.45">
      <c r="A1" s="175" t="s">
        <v>242</v>
      </c>
      <c r="B1" s="175"/>
      <c r="C1" s="175"/>
      <c r="D1" s="175"/>
      <c r="E1" s="175"/>
    </row>
    <row r="2" spans="1:5" ht="64" x14ac:dyDescent="0.35">
      <c r="A2" s="26"/>
      <c r="B2" s="128" t="s">
        <v>208</v>
      </c>
      <c r="C2" s="177" t="s">
        <v>209</v>
      </c>
      <c r="D2" s="177"/>
      <c r="E2" s="177"/>
    </row>
    <row r="3" spans="1:5" ht="22.15" customHeight="1" x14ac:dyDescent="0.35">
      <c r="A3" s="27"/>
      <c r="B3" s="90" t="s">
        <v>243</v>
      </c>
      <c r="C3" s="90" t="s">
        <v>244</v>
      </c>
      <c r="D3" s="90" t="s">
        <v>244</v>
      </c>
      <c r="E3" s="90" t="s">
        <v>244</v>
      </c>
    </row>
    <row r="4" spans="1:5" ht="16.5" x14ac:dyDescent="0.35">
      <c r="A4" s="28" t="s">
        <v>210</v>
      </c>
      <c r="B4" s="34"/>
      <c r="C4" s="34"/>
      <c r="D4" s="34"/>
      <c r="E4" s="34"/>
    </row>
    <row r="5" spans="1:5" x14ac:dyDescent="0.35">
      <c r="A5" s="29" t="s">
        <v>167</v>
      </c>
      <c r="B5" s="91"/>
      <c r="C5" s="91"/>
      <c r="D5" s="91"/>
      <c r="E5" s="91"/>
    </row>
    <row r="6" spans="1:5" x14ac:dyDescent="0.35">
      <c r="A6" s="29" t="s">
        <v>178</v>
      </c>
      <c r="B6" s="91"/>
      <c r="C6" s="91"/>
      <c r="D6" s="91"/>
      <c r="E6" s="91"/>
    </row>
    <row r="7" spans="1:5" ht="14.5" customHeight="1" x14ac:dyDescent="0.35">
      <c r="A7" s="29" t="s">
        <v>212</v>
      </c>
      <c r="B7" s="91"/>
      <c r="C7" s="91"/>
      <c r="D7" s="91"/>
      <c r="E7" s="91"/>
    </row>
    <row r="8" spans="1:5" x14ac:dyDescent="0.35">
      <c r="A8" s="29" t="s">
        <v>183</v>
      </c>
      <c r="B8" s="91"/>
      <c r="C8" s="91"/>
      <c r="D8" s="91"/>
      <c r="E8" s="91"/>
    </row>
    <row r="9" spans="1:5" x14ac:dyDescent="0.35">
      <c r="A9" s="29" t="s">
        <v>213</v>
      </c>
      <c r="B9" s="91"/>
      <c r="C9" s="91"/>
      <c r="D9" s="91"/>
      <c r="E9" s="91"/>
    </row>
    <row r="10" spans="1:5" x14ac:dyDescent="0.35">
      <c r="A10" s="29" t="s">
        <v>214</v>
      </c>
      <c r="B10" s="91"/>
      <c r="C10" s="91"/>
      <c r="D10" s="91"/>
      <c r="E10" s="91"/>
    </row>
    <row r="11" spans="1:5" x14ac:dyDescent="0.35">
      <c r="A11" s="30" t="s">
        <v>215</v>
      </c>
      <c r="B11" s="92"/>
      <c r="C11" s="92"/>
      <c r="D11" s="92"/>
      <c r="E11" s="92"/>
    </row>
    <row r="12" spans="1:5" x14ac:dyDescent="0.35">
      <c r="A12" s="28" t="s">
        <v>216</v>
      </c>
      <c r="B12" s="34"/>
      <c r="C12" s="34"/>
      <c r="D12" s="34"/>
      <c r="E12" s="34"/>
    </row>
    <row r="13" spans="1:5" ht="14.5" customHeight="1" x14ac:dyDescent="0.35">
      <c r="A13" s="29" t="s">
        <v>217</v>
      </c>
      <c r="B13" s="91"/>
      <c r="C13" s="91"/>
      <c r="D13" s="91"/>
      <c r="E13" s="91"/>
    </row>
    <row r="14" spans="1:5" ht="14.5" customHeight="1" x14ac:dyDescent="0.35">
      <c r="A14" s="29" t="s">
        <v>218</v>
      </c>
      <c r="B14" s="91"/>
      <c r="C14" s="91"/>
      <c r="D14" s="91"/>
      <c r="E14" s="91"/>
    </row>
    <row r="15" spans="1:5" ht="14.5" customHeight="1" x14ac:dyDescent="0.35">
      <c r="A15" s="29" t="s">
        <v>219</v>
      </c>
      <c r="B15" s="91"/>
      <c r="C15" s="91"/>
      <c r="D15" s="91"/>
      <c r="E15" s="91"/>
    </row>
    <row r="16" spans="1:5" ht="14.5" customHeight="1" x14ac:dyDescent="0.35">
      <c r="A16" s="29" t="s">
        <v>220</v>
      </c>
      <c r="B16" s="91"/>
      <c r="C16" s="91"/>
      <c r="D16" s="91"/>
      <c r="E16" s="91"/>
    </row>
    <row r="17" spans="1:5" ht="14.5" customHeight="1" x14ac:dyDescent="0.35">
      <c r="A17" s="29" t="s">
        <v>221</v>
      </c>
      <c r="B17" s="91"/>
      <c r="C17" s="91"/>
      <c r="D17" s="91"/>
      <c r="E17" s="91"/>
    </row>
    <row r="18" spans="1:5" ht="14.5" customHeight="1" x14ac:dyDescent="0.35">
      <c r="A18" s="29" t="s">
        <v>222</v>
      </c>
      <c r="B18" s="91"/>
      <c r="C18" s="91"/>
      <c r="D18" s="91"/>
      <c r="E18" s="91"/>
    </row>
    <row r="19" spans="1:5" x14ac:dyDescent="0.35">
      <c r="A19" s="29" t="s">
        <v>223</v>
      </c>
      <c r="B19" s="91"/>
      <c r="C19" s="91"/>
      <c r="D19" s="91"/>
      <c r="E19" s="91"/>
    </row>
    <row r="20" spans="1:5" x14ac:dyDescent="0.35">
      <c r="A20" s="29" t="s">
        <v>224</v>
      </c>
      <c r="B20" s="91"/>
      <c r="C20" s="91"/>
      <c r="D20" s="91"/>
      <c r="E20" s="91"/>
    </row>
    <row r="21" spans="1:5" x14ac:dyDescent="0.35">
      <c r="A21" s="29" t="s">
        <v>225</v>
      </c>
      <c r="B21" s="91"/>
      <c r="C21" s="91"/>
      <c r="D21" s="91"/>
      <c r="E21" s="91"/>
    </row>
    <row r="22" spans="1:5" x14ac:dyDescent="0.35">
      <c r="A22" s="29" t="s">
        <v>226</v>
      </c>
      <c r="B22" s="91"/>
      <c r="C22" s="91"/>
      <c r="D22" s="91"/>
      <c r="E22" s="91"/>
    </row>
    <row r="23" spans="1:5" x14ac:dyDescent="0.35">
      <c r="A23" s="29" t="s">
        <v>215</v>
      </c>
      <c r="B23" s="91"/>
      <c r="C23" s="91"/>
      <c r="D23" s="91"/>
      <c r="E23" s="91"/>
    </row>
    <row r="24" spans="1:5" x14ac:dyDescent="0.35">
      <c r="A24" s="31" t="s">
        <v>227</v>
      </c>
      <c r="B24" s="93"/>
      <c r="C24" s="93"/>
      <c r="D24" s="93"/>
      <c r="E24" s="93"/>
    </row>
    <row r="25" spans="1:5" x14ac:dyDescent="0.35">
      <c r="A25" s="32" t="s">
        <v>228</v>
      </c>
      <c r="B25" s="92"/>
      <c r="C25" s="92"/>
      <c r="D25" s="92"/>
      <c r="E25" s="92"/>
    </row>
    <row r="26" spans="1:5" ht="16.5" x14ac:dyDescent="0.35">
      <c r="A26" t="s">
        <v>245</v>
      </c>
    </row>
    <row r="27" spans="1:5" x14ac:dyDescent="0.35">
      <c r="A27" t="s">
        <v>246</v>
      </c>
    </row>
    <row r="28" spans="1:5" x14ac:dyDescent="0.35">
      <c r="A28" t="s">
        <v>197</v>
      </c>
    </row>
    <row r="29" spans="1:5" ht="16.5" x14ac:dyDescent="0.35">
      <c r="A29" t="s">
        <v>247</v>
      </c>
    </row>
    <row r="30" spans="1:5" x14ac:dyDescent="0.35">
      <c r="A30" t="s">
        <v>248</v>
      </c>
    </row>
    <row r="31" spans="1:5" ht="16.5" x14ac:dyDescent="0.35">
      <c r="A31" t="s">
        <v>249</v>
      </c>
    </row>
    <row r="32" spans="1:5" x14ac:dyDescent="0.35">
      <c r="A32" t="s">
        <v>250</v>
      </c>
    </row>
    <row r="33" spans="1:1" x14ac:dyDescent="0.35">
      <c r="A33" t="s">
        <v>251</v>
      </c>
    </row>
    <row r="34" spans="1:1" x14ac:dyDescent="0.35">
      <c r="A34" t="s">
        <v>252</v>
      </c>
    </row>
    <row r="35" spans="1:1" ht="16.5" x14ac:dyDescent="0.35">
      <c r="A35" t="s">
        <v>237</v>
      </c>
    </row>
  </sheetData>
  <sheetProtection sheet="1" formatColumns="0" formatRows="0" insertColumns="0"/>
  <mergeCells count="2">
    <mergeCell ref="A1:E1"/>
    <mergeCell ref="C2:E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B6F4A-67D6-4DDE-A748-06F72BB88F47}">
  <dimension ref="A1:E34"/>
  <sheetViews>
    <sheetView workbookViewId="0">
      <pane ySplit="3" topLeftCell="A4" activePane="bottomLeft" state="frozen"/>
      <selection pane="bottomLeft" activeCell="B5" sqref="B5"/>
    </sheetView>
  </sheetViews>
  <sheetFormatPr defaultRowHeight="14.5" x14ac:dyDescent="0.35"/>
  <cols>
    <col min="1" max="1" width="39.7265625" customWidth="1"/>
    <col min="2" max="2" width="27.453125" customWidth="1"/>
    <col min="3" max="3" width="19.1796875" customWidth="1"/>
    <col min="4" max="4" width="17.7265625" customWidth="1"/>
    <col min="5" max="5" width="27.26953125" customWidth="1"/>
  </cols>
  <sheetData>
    <row r="1" spans="1:5" ht="34.15" customHeight="1" x14ac:dyDescent="0.45">
      <c r="A1" s="175" t="s">
        <v>253</v>
      </c>
      <c r="B1" s="175"/>
      <c r="C1" s="175"/>
      <c r="D1" s="175"/>
      <c r="E1" s="175"/>
    </row>
    <row r="2" spans="1:5" ht="68.25" customHeight="1" x14ac:dyDescent="0.35">
      <c r="A2" s="26"/>
      <c r="B2" s="129" t="s">
        <v>254</v>
      </c>
      <c r="C2" s="176" t="s">
        <v>255</v>
      </c>
      <c r="D2" s="176"/>
      <c r="E2" s="176"/>
    </row>
    <row r="3" spans="1:5" ht="18.649999999999999" customHeight="1" x14ac:dyDescent="0.35">
      <c r="A3" s="27"/>
      <c r="B3" s="90">
        <v>2016</v>
      </c>
      <c r="C3" s="90">
        <v>2025</v>
      </c>
      <c r="D3" s="90">
        <v>2030</v>
      </c>
      <c r="E3" s="90">
        <v>2035</v>
      </c>
    </row>
    <row r="4" spans="1:5" ht="16.5" x14ac:dyDescent="0.35">
      <c r="A4" s="28" t="s">
        <v>210</v>
      </c>
      <c r="B4" s="34"/>
      <c r="C4" s="34"/>
      <c r="D4" s="34"/>
      <c r="E4" s="34"/>
    </row>
    <row r="5" spans="1:5" x14ac:dyDescent="0.35">
      <c r="A5" s="29" t="s">
        <v>167</v>
      </c>
      <c r="B5" s="104">
        <f>4182.62-B6</f>
        <v>3013.3199999999997</v>
      </c>
      <c r="C5" s="104"/>
      <c r="D5" s="105">
        <v>4316</v>
      </c>
      <c r="E5" s="104"/>
    </row>
    <row r="6" spans="1:5" x14ac:dyDescent="0.35">
      <c r="A6" s="29" t="s">
        <v>178</v>
      </c>
      <c r="B6" s="104">
        <v>1169.3</v>
      </c>
      <c r="C6" s="104"/>
      <c r="D6" s="105">
        <v>1514</v>
      </c>
      <c r="E6" s="104"/>
    </row>
    <row r="7" spans="1:5" x14ac:dyDescent="0.35">
      <c r="A7" s="29" t="s">
        <v>212</v>
      </c>
      <c r="B7" s="104">
        <v>311.18</v>
      </c>
      <c r="C7" s="105"/>
      <c r="D7" s="105">
        <v>534</v>
      </c>
      <c r="E7" s="105"/>
    </row>
    <row r="8" spans="1:5" x14ac:dyDescent="0.35">
      <c r="A8" s="29" t="s">
        <v>183</v>
      </c>
      <c r="B8" s="104">
        <v>158.08000000000001</v>
      </c>
      <c r="C8" s="105"/>
      <c r="D8" s="105">
        <v>188</v>
      </c>
      <c r="E8" s="105"/>
    </row>
    <row r="9" spans="1:5" x14ac:dyDescent="0.35">
      <c r="A9" s="29" t="s">
        <v>213</v>
      </c>
      <c r="B9" s="104">
        <f>-(B8+172)</f>
        <v>-330.08000000000004</v>
      </c>
      <c r="C9" s="104"/>
      <c r="D9" s="105">
        <v>-293</v>
      </c>
      <c r="E9" s="104"/>
    </row>
    <row r="10" spans="1:5" x14ac:dyDescent="0.35">
      <c r="A10" s="29" t="s">
        <v>214</v>
      </c>
      <c r="B10" s="104">
        <v>559</v>
      </c>
      <c r="C10" s="104"/>
      <c r="D10" s="105">
        <v>635</v>
      </c>
      <c r="E10" s="104"/>
    </row>
    <row r="11" spans="1:5" x14ac:dyDescent="0.35">
      <c r="A11" s="30" t="s">
        <v>215</v>
      </c>
      <c r="B11" s="103"/>
      <c r="C11" s="103"/>
      <c r="D11" s="103"/>
      <c r="E11" s="103"/>
    </row>
    <row r="12" spans="1:5" x14ac:dyDescent="0.35">
      <c r="A12" s="28" t="s">
        <v>216</v>
      </c>
      <c r="B12" s="34"/>
      <c r="C12" s="34"/>
      <c r="D12" s="34"/>
      <c r="E12" s="34"/>
    </row>
    <row r="13" spans="1:5" x14ac:dyDescent="0.35">
      <c r="A13" s="29" t="s">
        <v>217</v>
      </c>
      <c r="B13" s="91"/>
      <c r="C13" s="91"/>
      <c r="D13" s="91"/>
      <c r="E13" s="91"/>
    </row>
    <row r="14" spans="1:5" x14ac:dyDescent="0.35">
      <c r="A14" s="29" t="s">
        <v>218</v>
      </c>
      <c r="B14" s="91"/>
      <c r="C14" s="91"/>
      <c r="D14" s="91"/>
      <c r="E14" s="91"/>
    </row>
    <row r="15" spans="1:5" x14ac:dyDescent="0.35">
      <c r="A15" s="29" t="s">
        <v>219</v>
      </c>
      <c r="B15" s="91"/>
      <c r="C15" s="91"/>
      <c r="D15" s="91"/>
      <c r="E15" s="91"/>
    </row>
    <row r="16" spans="1:5" x14ac:dyDescent="0.35">
      <c r="A16" s="29" t="s">
        <v>220</v>
      </c>
      <c r="B16" s="91"/>
      <c r="C16" s="91"/>
      <c r="D16" s="91"/>
      <c r="E16" s="91"/>
    </row>
    <row r="17" spans="1:5" x14ac:dyDescent="0.35">
      <c r="A17" s="29" t="s">
        <v>221</v>
      </c>
      <c r="B17" s="91"/>
      <c r="C17" s="91"/>
      <c r="D17" s="91"/>
      <c r="E17" s="91"/>
    </row>
    <row r="18" spans="1:5" x14ac:dyDescent="0.35">
      <c r="A18" s="29" t="s">
        <v>222</v>
      </c>
      <c r="B18" s="91"/>
      <c r="C18" s="91"/>
      <c r="D18" s="91"/>
      <c r="E18" s="91"/>
    </row>
    <row r="19" spans="1:5" x14ac:dyDescent="0.35">
      <c r="A19" s="29" t="s">
        <v>223</v>
      </c>
      <c r="B19" s="91"/>
      <c r="C19" s="91"/>
      <c r="D19" s="91"/>
      <c r="E19" s="91"/>
    </row>
    <row r="20" spans="1:5" x14ac:dyDescent="0.35">
      <c r="A20" s="29" t="s">
        <v>224</v>
      </c>
      <c r="B20" s="91"/>
      <c r="C20" s="91"/>
      <c r="D20" s="91"/>
      <c r="E20" s="91"/>
    </row>
    <row r="21" spans="1:5" x14ac:dyDescent="0.35">
      <c r="A21" s="29" t="s">
        <v>225</v>
      </c>
      <c r="B21" s="91"/>
      <c r="C21" s="91"/>
      <c r="D21" s="91"/>
      <c r="E21" s="91"/>
    </row>
    <row r="22" spans="1:5" x14ac:dyDescent="0.35">
      <c r="A22" s="29" t="s">
        <v>226</v>
      </c>
      <c r="B22" s="91"/>
      <c r="C22" s="91"/>
      <c r="D22" s="91"/>
      <c r="E22" s="91"/>
    </row>
    <row r="23" spans="1:5" x14ac:dyDescent="0.35">
      <c r="A23" s="29" t="s">
        <v>215</v>
      </c>
      <c r="B23" s="91"/>
      <c r="C23" s="91"/>
      <c r="D23" s="91"/>
      <c r="E23" s="91"/>
    </row>
    <row r="24" spans="1:5" x14ac:dyDescent="0.35">
      <c r="A24" s="31" t="s">
        <v>227</v>
      </c>
      <c r="B24" s="111">
        <f>SUM(B5:B10)</f>
        <v>4880.8</v>
      </c>
      <c r="C24" s="109"/>
      <c r="D24" s="109">
        <f>SUM(D5:D10)</f>
        <v>6894</v>
      </c>
      <c r="E24" s="111"/>
    </row>
    <row r="25" spans="1:5" x14ac:dyDescent="0.35">
      <c r="A25" s="32" t="s">
        <v>228</v>
      </c>
      <c r="B25" s="111">
        <f>SUM(B5:B10)-B9</f>
        <v>5210.88</v>
      </c>
      <c r="C25" s="103"/>
      <c r="D25" s="109">
        <f>SUM(D5:D10)-D9</f>
        <v>7187</v>
      </c>
      <c r="E25" s="111"/>
    </row>
    <row r="26" spans="1:5" ht="16.5" x14ac:dyDescent="0.35">
      <c r="A26" t="s">
        <v>229</v>
      </c>
    </row>
    <row r="27" spans="1:5" x14ac:dyDescent="0.35">
      <c r="A27" t="s">
        <v>230</v>
      </c>
    </row>
    <row r="28" spans="1:5" ht="16.5" x14ac:dyDescent="0.35">
      <c r="A28" t="s">
        <v>256</v>
      </c>
    </row>
    <row r="29" spans="1:5" x14ac:dyDescent="0.35">
      <c r="A29" t="s">
        <v>232</v>
      </c>
    </row>
    <row r="30" spans="1:5" ht="16.5" x14ac:dyDescent="0.35">
      <c r="A30" t="s">
        <v>233</v>
      </c>
    </row>
    <row r="31" spans="1:5" x14ac:dyDescent="0.35">
      <c r="A31" t="s">
        <v>234</v>
      </c>
    </row>
    <row r="32" spans="1:5" x14ac:dyDescent="0.35">
      <c r="A32" t="s">
        <v>235</v>
      </c>
    </row>
    <row r="33" spans="1:1" x14ac:dyDescent="0.35">
      <c r="A33" t="s">
        <v>236</v>
      </c>
    </row>
    <row r="34" spans="1:1" ht="16.5" x14ac:dyDescent="0.35">
      <c r="A34" t="s">
        <v>237</v>
      </c>
    </row>
  </sheetData>
  <sheetProtection insertColumns="0"/>
  <mergeCells count="2">
    <mergeCell ref="A1:E1"/>
    <mergeCell ref="C2:E2"/>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8DA235358DD041A63AF04E77C2BD0C" ma:contentTypeVersion="4" ma:contentTypeDescription="Create a new document." ma:contentTypeScope="" ma:versionID="92533f4d30af82f422cc045d4804fecd">
  <xsd:schema xmlns:xsd="http://www.w3.org/2001/XMLSchema" xmlns:xs="http://www.w3.org/2001/XMLSchema" xmlns:p="http://schemas.microsoft.com/office/2006/metadata/properties" xmlns:ns2="896be14e-24a1-4415-aa96-ea50c61cac62" xmlns:ns3="eecf0134-05ac-4446-933a-7f637bccae5b" targetNamespace="http://schemas.microsoft.com/office/2006/metadata/properties" ma:root="true" ma:fieldsID="411d7575070f5acb1ca7ae091c9ead1d" ns2:_="" ns3:_="">
    <xsd:import namespace="896be14e-24a1-4415-aa96-ea50c61cac62"/>
    <xsd:import namespace="eecf0134-05ac-4446-933a-7f637bccae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6be14e-24a1-4415-aa96-ea50c61ca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cf0134-05ac-4446-933a-7f637bccae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D210EA-4123-412F-98B8-E873BEA3C9C1}">
  <ds:schemaRefs>
    <ds:schemaRef ds:uri="http://schemas.microsoft.com/sharepoint/v3/contenttype/forms"/>
  </ds:schemaRefs>
</ds:datastoreItem>
</file>

<file path=customXml/itemProps2.xml><?xml version="1.0" encoding="utf-8"?>
<ds:datastoreItem xmlns:ds="http://schemas.openxmlformats.org/officeDocument/2006/customXml" ds:itemID="{71CD754C-AFC9-417F-9439-15144F3566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6be14e-24a1-4415-aa96-ea50c61cac62"/>
    <ds:schemaRef ds:uri="eecf0134-05ac-4446-933a-7f637bcca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488775-EAC3-4485-B94B-6C16C0DB629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1</vt:lpstr>
      <vt:lpstr>Table 2</vt:lpstr>
      <vt:lpstr>Table 3</vt:lpstr>
      <vt:lpstr>Table 4</vt:lpstr>
      <vt:lpstr>Table 5</vt:lpstr>
      <vt:lpstr>Table 7</vt:lpstr>
      <vt:lpstr>Table 6</vt:lpstr>
      <vt:lpstr>Table 8</vt:lpstr>
      <vt:lpstr>Table 9</vt:lpstr>
      <vt:lpstr>Table 10</vt:lpstr>
      <vt:lpstr>Table 11</vt:lpstr>
      <vt:lpstr>Table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Айымгуль Керимрай</dc:creator>
  <cp:keywords/>
  <dc:description/>
  <cp:lastModifiedBy>Aiymgul Kerimray</cp:lastModifiedBy>
  <cp:revision/>
  <dcterms:created xsi:type="dcterms:W3CDTF">2022-12-02T11:08:00Z</dcterms:created>
  <dcterms:modified xsi:type="dcterms:W3CDTF">2023-07-06T09:42:03Z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0x010100818DA235358DD041A63AF04E77C2BD0C</vt:lpwstr>
  </property>
</Properties>
</file>